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5480" windowHeight="11580"/>
  </bookViews>
  <sheets>
    <sheet name="FOOT" sheetId="4" r:id="rId1"/>
    <sheet name="Gràfics" sheetId="5" r:id="rId2"/>
    <sheet name="Comparativa" sheetId="6" r:id="rId3"/>
  </sheets>
  <calcPr calcId="152511"/>
</workbook>
</file>

<file path=xl/calcChain.xml><?xml version="1.0" encoding="utf-8"?>
<calcChain xmlns="http://schemas.openxmlformats.org/spreadsheetml/2006/main">
  <c r="G220" i="4" l="1"/>
  <c r="G219" i="4"/>
  <c r="G218" i="4"/>
  <c r="G217" i="4"/>
  <c r="G216" i="4"/>
  <c r="G215" i="4"/>
  <c r="G214" i="4"/>
  <c r="G213" i="4"/>
  <c r="G212" i="4"/>
  <c r="G211" i="4"/>
  <c r="G210" i="4"/>
  <c r="G209" i="4"/>
  <c r="E220" i="4"/>
  <c r="E211" i="4"/>
  <c r="E212" i="4"/>
  <c r="E213" i="4"/>
  <c r="E214" i="4"/>
  <c r="E215" i="4"/>
  <c r="E216" i="4"/>
  <c r="E217" i="4"/>
  <c r="E218" i="4"/>
  <c r="E219" i="4"/>
  <c r="E210" i="4"/>
  <c r="E209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D191" i="4"/>
  <c r="D192" i="4"/>
  <c r="D193" i="4"/>
  <c r="D194" i="4"/>
  <c r="D195" i="4"/>
  <c r="D196" i="4"/>
  <c r="D197" i="4"/>
  <c r="D198" i="4"/>
  <c r="D199" i="4"/>
  <c r="D200" i="4"/>
  <c r="D190" i="4"/>
  <c r="D189" i="4"/>
  <c r="F182" i="4"/>
  <c r="F181" i="4"/>
  <c r="D182" i="4"/>
  <c r="D181" i="4"/>
  <c r="F174" i="4"/>
  <c r="F173" i="4"/>
  <c r="F172" i="4"/>
  <c r="F171" i="4"/>
  <c r="F170" i="4"/>
  <c r="F169" i="4"/>
  <c r="D174" i="4"/>
  <c r="D173" i="4"/>
  <c r="D172" i="4"/>
  <c r="D171" i="4"/>
  <c r="D170" i="4"/>
  <c r="D169" i="4"/>
  <c r="F162" i="4"/>
  <c r="F161" i="4"/>
  <c r="F160" i="4"/>
  <c r="F159" i="4"/>
  <c r="F158" i="4"/>
  <c r="F157" i="4"/>
  <c r="F156" i="4"/>
  <c r="F155" i="4"/>
  <c r="F154" i="4"/>
  <c r="D162" i="4"/>
  <c r="D161" i="4"/>
  <c r="D160" i="4"/>
  <c r="D159" i="4"/>
  <c r="D158" i="4"/>
  <c r="D157" i="4"/>
  <c r="D156" i="4"/>
  <c r="D155" i="4"/>
  <c r="D154" i="4"/>
  <c r="F147" i="4"/>
  <c r="F146" i="4"/>
  <c r="F145" i="4"/>
  <c r="F144" i="4"/>
  <c r="F143" i="4"/>
  <c r="F142" i="4"/>
  <c r="F141" i="4"/>
  <c r="F140" i="4"/>
  <c r="F139" i="4"/>
  <c r="D147" i="4"/>
  <c r="D141" i="4"/>
  <c r="D142" i="4"/>
  <c r="D143" i="4"/>
  <c r="D144" i="4"/>
  <c r="D145" i="4"/>
  <c r="D146" i="4"/>
  <c r="D140" i="4"/>
  <c r="D139" i="4"/>
  <c r="F134" i="4"/>
  <c r="F133" i="4"/>
  <c r="D134" i="4"/>
  <c r="D133" i="4"/>
  <c r="F124" i="4"/>
  <c r="F123" i="4"/>
  <c r="F122" i="4"/>
  <c r="F121" i="4"/>
  <c r="F120" i="4"/>
  <c r="F119" i="4"/>
  <c r="F118" i="4"/>
  <c r="F117" i="4"/>
  <c r="D124" i="4"/>
  <c r="D123" i="4"/>
  <c r="D122" i="4"/>
  <c r="D121" i="4"/>
  <c r="D120" i="4"/>
  <c r="D119" i="4"/>
  <c r="D118" i="4"/>
  <c r="D117" i="4"/>
  <c r="F110" i="4"/>
  <c r="F109" i="4"/>
  <c r="F108" i="4"/>
  <c r="F107" i="4"/>
  <c r="F106" i="4"/>
  <c r="D110" i="4"/>
  <c r="D109" i="4"/>
  <c r="D108" i="4"/>
  <c r="D107" i="4"/>
  <c r="F99" i="4"/>
  <c r="F98" i="4"/>
  <c r="F97" i="4"/>
  <c r="F96" i="4"/>
  <c r="F95" i="4"/>
  <c r="F94" i="4"/>
  <c r="D99" i="4"/>
  <c r="D96" i="4"/>
  <c r="D97" i="4"/>
  <c r="D98" i="4"/>
  <c r="D95" i="4"/>
  <c r="D94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D81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26" i="4"/>
  <c r="D25" i="4"/>
  <c r="D106" i="4"/>
  <c r="I20" i="4"/>
  <c r="I19" i="4"/>
  <c r="G13" i="4"/>
  <c r="G12" i="4"/>
  <c r="F20" i="4" s="1"/>
  <c r="J19" i="4" l="1"/>
  <c r="F12" i="4"/>
  <c r="D19" i="4"/>
  <c r="H19" i="4"/>
  <c r="F13" i="4"/>
  <c r="J20" i="4"/>
  <c r="D20" i="4"/>
  <c r="H20" i="4"/>
  <c r="D12" i="4"/>
  <c r="H12" i="4"/>
  <c r="F19" i="4"/>
  <c r="D13" i="4"/>
  <c r="H13" i="4"/>
</calcChain>
</file>

<file path=xl/sharedStrings.xml><?xml version="1.0" encoding="utf-8"?>
<sst xmlns="http://schemas.openxmlformats.org/spreadsheetml/2006/main" count="288" uniqueCount="157">
  <si>
    <t>DADES GENERALS</t>
  </si>
  <si>
    <t>Gènere</t>
  </si>
  <si>
    <t>Titulació</t>
  </si>
  <si>
    <t>%</t>
  </si>
  <si>
    <t>Estudis cursats</t>
  </si>
  <si>
    <t>Altres</t>
  </si>
  <si>
    <t>Respostes</t>
  </si>
  <si>
    <t>Són els estudis que m'agraden més</t>
  </si>
  <si>
    <t>Són estudis amb una bona sortida laboral</t>
  </si>
  <si>
    <t>Des de sempre els he volgut fer</t>
  </si>
  <si>
    <t>Per la nota d'accés als estudis</t>
  </si>
  <si>
    <t>4. Com has obtingut informació de la UPC?</t>
  </si>
  <si>
    <t>Saló de l'Ensenyament o altres fires</t>
  </si>
  <si>
    <t>Total</t>
  </si>
  <si>
    <t>Web de la UPC</t>
  </si>
  <si>
    <t>Web de les escoles i facultats de la UPC</t>
  </si>
  <si>
    <t>Cercadors (Google, Yahoo, altres)</t>
  </si>
  <si>
    <t>Portals educatius</t>
  </si>
  <si>
    <t>Guies informatives dels estudis de la UPC</t>
  </si>
  <si>
    <t>Consultes al servei d'informació de la UPC</t>
  </si>
  <si>
    <t>Ho vaig decidir en el moment de triar l'opció universitària</t>
  </si>
  <si>
    <t>Facebook (Jo també vull estudiar a la UPC)</t>
  </si>
  <si>
    <t>La família</t>
  </si>
  <si>
    <t>El professorat</t>
  </si>
  <si>
    <t>ENQUESTA PER A L'ESTUDIANTAT DE NOU INGRÉS</t>
  </si>
  <si>
    <t>Batxillerat</t>
  </si>
  <si>
    <t>Centre de procedència</t>
  </si>
  <si>
    <r>
      <t xml:space="preserve">1. Per què has escollit els estudis en què t’has matriculat?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</si>
  <si>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2. Quan vas decidir que faries aquests estudis?
</t>
    </r>
    <r>
      <rPr>
        <sz val="10"/>
        <color theme="0" tint="-0.499984740745262"/>
        <rFont val="Verdana"/>
        <family val="2"/>
      </rPr>
      <t>(pots marcar més d'una opció)</t>
    </r>
  </si>
  <si>
    <t>Ho vaig decidir durant l'ESO</t>
  </si>
  <si>
    <r>
      <t xml:space="preserve">3. Per què has triat aquesta escola/facultat per cursar aquests estudis?
</t>
    </r>
    <r>
      <rPr>
        <sz val="10"/>
        <color theme="0" tint="-0.499984740745262"/>
        <rFont val="Verdana"/>
        <family val="2"/>
      </rPr>
      <t>(pots marcar més d'una opció)</t>
    </r>
  </si>
  <si>
    <t>Per què és una universitat pública</t>
  </si>
  <si>
    <t xml:space="preserve">4.1. Has participat en activitats d'orientació dels estudis de la UPC? </t>
  </si>
  <si>
    <t>Sí</t>
  </si>
  <si>
    <t>No</t>
  </si>
  <si>
    <t>Jornada de Portes Obertes o visites a Campus i centres de Barcelona</t>
  </si>
  <si>
    <t>Jornada de Portes Obertes o visites a Campus i centres de Baix Llobregat (Castelldefels)</t>
  </si>
  <si>
    <t>Jornada de Portes Obertes o visites al Campus de Manresa</t>
  </si>
  <si>
    <t>Jornada de Portes Obertes o visites al Campus de Sant Cugat del Vallès</t>
  </si>
  <si>
    <t>Jornada de Portes Obertes o visites a Campus i centres de Terrassa</t>
  </si>
  <si>
    <t>Sessions informatives de professorat de la UPC al meu centre de secundària</t>
  </si>
  <si>
    <r>
      <t xml:space="preserve">4.2. Quins canals has utilitzat per informar-te? 
</t>
    </r>
    <r>
      <rPr>
        <sz val="10"/>
        <color theme="0" tint="-0.499984740745262"/>
        <rFont val="Verdana"/>
        <family val="2"/>
      </rPr>
      <t>(pots marcar més d'una opció)</t>
    </r>
  </si>
  <si>
    <t>Estudiants o antics estudiants de la UPC</t>
  </si>
  <si>
    <t>Titulació matriculada</t>
  </si>
  <si>
    <t>Facultat d'Òptica i Optometria de Terrassa</t>
  </si>
  <si>
    <t>Grau en Òptica i Optometria</t>
  </si>
  <si>
    <t>Grau en Òptica i Optometria, modalitat semipresencial</t>
  </si>
  <si>
    <r>
      <t xml:space="preserve">5. Per graduar-te a la UPC hauràs d'acreditar la competència en una tercera llengua. Disposes d'algun d'aquests certificats d'anglès de nivell B2.2?
</t>
    </r>
    <r>
      <rPr>
        <sz val="10"/>
        <color theme="0" tint="-0.499984740745262"/>
        <rFont val="Verdana"/>
        <family val="2"/>
      </rPr>
      <t>(pots marcar més d'una opció)</t>
    </r>
  </si>
  <si>
    <t>British Council: Curs First Certificate</t>
  </si>
  <si>
    <t>Cambridge: First Certificate in English (FCE)</t>
  </si>
  <si>
    <t>No disposo de cap d'aquests certificats</t>
  </si>
  <si>
    <t>Me l'han recomanada</t>
  </si>
  <si>
    <t>Femení</t>
  </si>
  <si>
    <t>Masculí</t>
  </si>
  <si>
    <t>Cicle Formatiu de Grau Superior</t>
  </si>
  <si>
    <t>Barcelona - IES Joan Brossa (Av. Mare de Déu de Montserrat, 78-84)</t>
  </si>
  <si>
    <t>Rubí - Maristes Rubí (C. Magallanes, 65)</t>
  </si>
  <si>
    <t>Terrassa - Cingle (Ctra. de Montcada, 512)</t>
  </si>
  <si>
    <t>Me'ls ha recomanat - la família</t>
  </si>
  <si>
    <t>Me'ls ha recomanat - estudiants o antics estudiants de la UPC</t>
  </si>
  <si>
    <t>Me'ls ha recomanat - el professorat</t>
  </si>
  <si>
    <t>Ho vaig decidir durant el Batxillerat / CFGS</t>
  </si>
  <si>
    <t>Crec que és la única que ofereix aquests estudis</t>
  </si>
  <si>
    <t>Me l'han recomanada - la família</t>
  </si>
  <si>
    <t>Me l'han recomanada - estudiants o antics estudiants de la UPC</t>
  </si>
  <si>
    <t>Me l'han recomanada - el professorat</t>
  </si>
  <si>
    <t>Per la facilitat d'accés (proximitat, bona comunicació ...)</t>
  </si>
  <si>
    <t>Jornada de Portes Obertes o visites al Campus de Vilanova i la Geltrú</t>
  </si>
  <si>
    <t>Twitter(@BarcelonaTech)</t>
  </si>
  <si>
    <t>Escola Oficial d'Idiomes: Curs de nivell 5 o Certificat Avançat 2 </t>
  </si>
  <si>
    <t>Certificat de llengües de les universitats de Catalunya (CLUC)</t>
  </si>
  <si>
    <t>2014-2015</t>
  </si>
  <si>
    <t/>
  </si>
  <si>
    <r>
      <rPr>
        <b/>
        <sz val="12"/>
        <color theme="0"/>
        <rFont val="Verdana"/>
        <family val="2"/>
      </rPr>
      <t>ENQUESTA PER A L'ESTUDIANTAT DE NOU INGRÉS</t>
    </r>
    <r>
      <rPr>
        <b/>
        <sz val="10"/>
        <color theme="0"/>
        <rFont val="Verdana"/>
        <family val="2"/>
      </rPr>
      <t xml:space="preserve">
CURS 2016-2017</t>
    </r>
  </si>
  <si>
    <t>Amposta - IES Ramon Berenguer IV (Av. Músic J. Sunyer, 1-37)</t>
  </si>
  <si>
    <t>Badalona - Arrels-Blanquerna (Av. Roma, 29-31)</t>
  </si>
  <si>
    <t>Badalona - Mare de Déu de l'Assumpció (C. Sant Joan Evangelista, 22)</t>
  </si>
  <si>
    <t>Banyoles - IES Pere Alsius i Torrent (C. Sardana, 17)</t>
  </si>
  <si>
    <t>Banyoles - IES Pla de l'Estany (C. Jaume Farriols, 31)</t>
  </si>
  <si>
    <t>Barcelona - Escola Pia Sant Antoni (Rda. Sant Pau, 72)</t>
  </si>
  <si>
    <t>Barcelona - IES Mare de Déu de la Mercè (C. Motors, 122-130)</t>
  </si>
  <si>
    <t>Barcelona - IES Montserrat (C. Copèrnic, 84)</t>
  </si>
  <si>
    <t>Barcelona - IES Salvador Espriu (Pl. de les Glòries Catalanes, 20)</t>
  </si>
  <si>
    <t>Barcelona - La Salle Horta (C. Dr. Letamendi, 63)</t>
  </si>
  <si>
    <t>Barcelona - Montseny-Poblenou (C. Pallars, 410)</t>
  </si>
  <si>
    <t>Barcelona - Salesians de Sarrià (Sant Àngel) (Pg. de Sant Joan Bosco, 42)</t>
  </si>
  <si>
    <t>Barcelona - Sant Joan Bosco/Salesians d'Horta (Pg. Vall d'Hebron, 258-260)</t>
  </si>
  <si>
    <t>Barcelona - Santa Maria dels Apòstols (Rbla. Prim, 146)</t>
  </si>
  <si>
    <t>Barcelona - Santapau-Pifma (C. Alella, 51)</t>
  </si>
  <si>
    <t>Bellpuig - IES Lo Pla d'Urgell (Av. d'Urgell, 26)</t>
  </si>
  <si>
    <t>Cambrils - IES Cambrils (Pl. Ajuntament, 7)</t>
  </si>
  <si>
    <t>Castellbisbal - IES de Castellbisbal (Plaça Lluís Companys, 7)</t>
  </si>
  <si>
    <t>Cornellà de Llobregat - IES Esteve Terradas i Illa (C. Bonavista, s/n)</t>
  </si>
  <si>
    <t>El Prat de Llobregat - IES Baldiri Guilera (C. Mestre Vigo Garreta, 1)</t>
  </si>
  <si>
    <t>Esparreguera - IES El Castell (Av. de Barcelona, s/n)</t>
  </si>
  <si>
    <t>Esplugues de Llobregat - IES La Mallola (C. Andreu Amat, s/n)</t>
  </si>
  <si>
    <t>Flix - IES de Flix (C. Salvador d'Espriu, 1)</t>
  </si>
  <si>
    <t>Gavà - Academia Nuria (C. Apeles Mestres 52)</t>
  </si>
  <si>
    <t>Igualada - IES Pere Vives i Vich (Av. Emili Vallès, 7)</t>
  </si>
  <si>
    <t>L'Ametlla de Mar - IES Mare de Déu de la Candelera (Av. Ensenyament, s/n)</t>
  </si>
  <si>
    <t>L'Arboç - IES de L'Arboç (C. Pompeu Fabra, s/n)</t>
  </si>
  <si>
    <t>Les Franqueses del Vallès - IES Lauro (C. Astúries nº 3)</t>
  </si>
  <si>
    <t>Lloret de Mar - IES Ramon Coll i Rodés (C. Senyora de Rossell, 28-30)</t>
  </si>
  <si>
    <t>Manresa - IES Cal Gravat (C. Domènech i Montaner, 54 - 56)</t>
  </si>
  <si>
    <t>Manresa - IES Pius Font i Quer (C. Amadeu Vives, s/n)</t>
  </si>
  <si>
    <t>Martorell - IES Joan Oró (C. Feliu Duran i Canyameres, 7)</t>
  </si>
  <si>
    <t>Moià - IES de Moianès (C. de l'Institut, 2-4)</t>
  </si>
  <si>
    <t>Móra d'Ebre - IES Julio Antonio (C. Comarques Catalanes, 103)</t>
  </si>
  <si>
    <t>Navàs - Escola Diocesana de Navàs (C. Vicenç Vidal, 2)</t>
  </si>
  <si>
    <t>Olot - IES-SEP La Garrotxa (Ctra. de Riudaura, 110)</t>
  </si>
  <si>
    <t>Polinyà - IES Polinyà (Av. Sabadell, 1-3)</t>
  </si>
  <si>
    <t>Puig-reig - IES de Puig-reig (Passeig Riera de la Sala, 3)</t>
  </si>
  <si>
    <t>Reus - La Salle (Pl. la Pastoreta, 10)</t>
  </si>
  <si>
    <t>Reus - Sant Josep (C. Raval Robuster, 30)</t>
  </si>
  <si>
    <t>Rubí - IES J.V. Foix (Can Sempere, s/n)</t>
  </si>
  <si>
    <t>Sabadell - IES Agustí Serra i Fontanet (C. Vallmanyà, 11-15)</t>
  </si>
  <si>
    <t>Sabadell - Sant Nicolau (C. Jardí, 72-80)</t>
  </si>
  <si>
    <t>Sant Adrià de Besòs - Sagrat Cor-Sant Gabriel (C. Ricart, 8-14)</t>
  </si>
  <si>
    <t>Sant Andreu de la Barca - IES El Palau (C. Empordà, 7-13)</t>
  </si>
  <si>
    <t>Sant Cugat del Vallès - El Pinar de Nuestra Señora (Canal de la Mànega, 3-5)</t>
  </si>
  <si>
    <t>Santa Eulàlia de Ronçana - IES La Vall de Tenes (Camí de la Rovira, s/n)</t>
  </si>
  <si>
    <t>Tarragona - Mare Nostrum (Camí Nou de la Budellera, s/n)</t>
  </si>
  <si>
    <t>Terrassa - IES Cavall Bernat (C. la Castellassa, s/n)</t>
  </si>
  <si>
    <t>Terrassa - Mare de Déu del Carme (C. Voluntaris Olímpics, 54)</t>
  </si>
  <si>
    <t>Terrassa - Tecnos (C. Topete, 34)</t>
  </si>
  <si>
    <t>Vilanova del Vallès - IES de Vilanova del Vallès (Camí de Vilassar s/n)</t>
  </si>
  <si>
    <t xml:space="preserve">7. Si el Grau en Òptica i Optometria ha estat la teva primera opció d'estudis, quina carrera vas triar com a primera opció? </t>
  </si>
  <si>
    <t>Recuento</t>
  </si>
  <si>
    <t>Biologia ambiental</t>
  </si>
  <si>
    <t>Biomedicina</t>
  </si>
  <si>
    <t>Carrera militar.</t>
  </si>
  <si>
    <t>Eduacació infantil</t>
  </si>
  <si>
    <t>Farmàcia</t>
  </si>
  <si>
    <t>Logopèdia</t>
  </si>
  <si>
    <t>Medicina</t>
  </si>
  <si>
    <t>Microbiologia.</t>
  </si>
  <si>
    <t>Psicologia</t>
  </si>
  <si>
    <t>Ha sigut primera opcio</t>
  </si>
  <si>
    <t>8. De quina manera vas conèixer els estudis d’Òptica i Optometria, és a dir, com vas saber de l’existència d’aquests estudis? (pots marcar més d’una opció)</t>
  </si>
  <si>
    <t>% del N de columna</t>
  </si>
  <si>
    <t>Vaig anar al Saló de l’Ensenyament</t>
  </si>
  <si>
    <t>Ho vaig sentir a una falca de ràdio</t>
  </si>
  <si>
    <t>Vaig assistir a Jornades d’orientació universitària</t>
  </si>
  <si>
    <t>Ho vaig llegir a la premsa</t>
  </si>
  <si>
    <t>Per familiars i coneguts</t>
  </si>
  <si>
    <t>Pel Centre de Secundària</t>
  </si>
  <si>
    <t>Hi vaig anar a parar navegant per la pàgina web de la UPC</t>
  </si>
  <si>
    <t>A través de portals educatius</t>
  </si>
  <si>
    <t>A través de l’òptica on vaig habitualment o van els meus familiars</t>
  </si>
  <si>
    <t>A través d’una campanya del col·legi d’òptics</t>
  </si>
  <si>
    <t>Vaig veure una notícia al televisor</t>
  </si>
  <si>
    <t>Els meus pares/familiars tenen una òptica</t>
  </si>
  <si>
    <t>Enginyeria Biomèdica</t>
  </si>
  <si>
    <t>Fisioteràpia</t>
  </si>
  <si>
    <t>2016-2017</t>
  </si>
  <si>
    <t>6. Tens algun familiar o conegut que treballi en el món de l'òptica-optometria?</t>
  </si>
  <si>
    <t>Activitats d'orientació (Pots marcar més d'una resposta)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</si>
</sst>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###0.0%"/>
  </numFmts>
  <fonts count="2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10"/>
      <color theme="9" tint="-0.499984740745262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theme="6" tint="-0.249977111117893"/>
      <name val="Verdana"/>
      <family val="2"/>
    </font>
    <font>
      <b/>
      <sz val="16"/>
      <color theme="0" tint="-0.499984740745262"/>
      <name val="Calibri"/>
      <family val="2"/>
      <scheme val="minor"/>
    </font>
    <font>
      <b/>
      <sz val="10"/>
      <color theme="0" tint="-0.499984740745262"/>
      <name val="Verdana"/>
      <family val="2"/>
    </font>
    <font>
      <sz val="10"/>
      <color theme="0" tint="-0.499984740745262"/>
      <name val="Verdana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9" fontId="8" fillId="0" borderId="0" applyFont="0" applyFill="0" applyBorder="0" applyAlignment="0" applyProtection="0"/>
    <xf numFmtId="0" fontId="14" fillId="0" borderId="0"/>
    <xf numFmtId="0" fontId="7" fillId="0" borderId="0"/>
    <xf numFmtId="0" fontId="7" fillId="0" borderId="0"/>
    <xf numFmtId="0" fontId="7" fillId="0" borderId="0"/>
  </cellStyleXfs>
  <cellXfs count="186">
    <xf numFmtId="0" fontId="0" fillId="0" borderId="0" xfId="0"/>
    <xf numFmtId="0" fontId="2" fillId="0" borderId="0" xfId="0" applyFont="1" applyFill="1"/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 applyFill="1"/>
    <xf numFmtId="0" fontId="10" fillId="5" borderId="2" xfId="1" applyFont="1" applyFill="1" applyBorder="1" applyAlignment="1">
      <alignment vertical="center"/>
    </xf>
    <xf numFmtId="0" fontId="2" fillId="0" borderId="2" xfId="0" applyFont="1" applyFill="1" applyBorder="1"/>
    <xf numFmtId="0" fontId="14" fillId="0" borderId="0" xfId="3"/>
    <xf numFmtId="0" fontId="16" fillId="0" borderId="3" xfId="3" applyFont="1" applyBorder="1" applyAlignment="1">
      <alignment horizontal="left" vertical="top" wrapText="1"/>
    </xf>
    <xf numFmtId="0" fontId="16" fillId="0" borderId="5" xfId="3" applyFont="1" applyBorder="1" applyAlignment="1">
      <alignment horizontal="left" vertical="top" wrapText="1"/>
    </xf>
    <xf numFmtId="164" fontId="16" fillId="0" borderId="15" xfId="3" applyNumberFormat="1" applyFont="1" applyBorder="1" applyAlignment="1">
      <alignment horizontal="right" vertical="top"/>
    </xf>
    <xf numFmtId="165" fontId="16" fillId="0" borderId="16" xfId="3" applyNumberFormat="1" applyFont="1" applyBorder="1" applyAlignment="1">
      <alignment horizontal="right" vertical="top"/>
    </xf>
    <xf numFmtId="164" fontId="16" fillId="0" borderId="16" xfId="3" applyNumberFormat="1" applyFont="1" applyBorder="1" applyAlignment="1">
      <alignment horizontal="right" vertical="top"/>
    </xf>
    <xf numFmtId="164" fontId="16" fillId="0" borderId="18" xfId="3" applyNumberFormat="1" applyFont="1" applyBorder="1" applyAlignment="1">
      <alignment horizontal="right" vertical="top"/>
    </xf>
    <xf numFmtId="165" fontId="16" fillId="0" borderId="19" xfId="3" applyNumberFormat="1" applyFont="1" applyBorder="1" applyAlignment="1">
      <alignment horizontal="right" vertical="top"/>
    </xf>
    <xf numFmtId="164" fontId="16" fillId="0" borderId="21" xfId="3" applyNumberFormat="1" applyFont="1" applyBorder="1" applyAlignment="1">
      <alignment horizontal="right" vertical="top"/>
    </xf>
    <xf numFmtId="165" fontId="16" fillId="0" borderId="22" xfId="3" applyNumberFormat="1" applyFont="1" applyBorder="1" applyAlignment="1">
      <alignment horizontal="right" vertical="top"/>
    </xf>
    <xf numFmtId="164" fontId="16" fillId="0" borderId="22" xfId="3" applyNumberFormat="1" applyFont="1" applyBorder="1" applyAlignment="1">
      <alignment horizontal="right" vertical="top"/>
    </xf>
    <xf numFmtId="164" fontId="16" fillId="0" borderId="24" xfId="3" applyNumberFormat="1" applyFont="1" applyBorder="1" applyAlignment="1">
      <alignment horizontal="right" vertical="top"/>
    </xf>
    <xf numFmtId="165" fontId="16" fillId="0" borderId="25" xfId="3" applyNumberFormat="1" applyFont="1" applyBorder="1" applyAlignment="1">
      <alignment horizontal="right" vertical="top"/>
    </xf>
    <xf numFmtId="0" fontId="16" fillId="0" borderId="27" xfId="3" applyFont="1" applyBorder="1" applyAlignment="1">
      <alignment horizontal="left" vertical="top" wrapText="1"/>
    </xf>
    <xf numFmtId="0" fontId="16" fillId="0" borderId="29" xfId="3" applyFont="1" applyBorder="1" applyAlignment="1">
      <alignment horizontal="left" vertical="top" wrapText="1"/>
    </xf>
    <xf numFmtId="0" fontId="16" fillId="0" borderId="31" xfId="3" applyFont="1" applyBorder="1" applyAlignment="1">
      <alignment horizontal="left" vertical="top" wrapText="1"/>
    </xf>
    <xf numFmtId="0" fontId="18" fillId="7" borderId="12" xfId="3" applyFont="1" applyFill="1" applyBorder="1" applyAlignment="1">
      <alignment horizontal="center" vertical="center" wrapText="1"/>
    </xf>
    <xf numFmtId="0" fontId="18" fillId="7" borderId="13" xfId="3" applyFont="1" applyFill="1" applyBorder="1" applyAlignment="1">
      <alignment horizontal="center" vertical="center" wrapText="1"/>
    </xf>
    <xf numFmtId="0" fontId="18" fillId="7" borderId="14" xfId="3" applyFont="1" applyFill="1" applyBorder="1" applyAlignment="1">
      <alignment horizontal="center" vertical="center" wrapText="1"/>
    </xf>
    <xf numFmtId="164" fontId="16" fillId="0" borderId="0" xfId="3" applyNumberFormat="1" applyFont="1" applyBorder="1" applyAlignment="1">
      <alignment horizontal="right" vertical="top"/>
    </xf>
    <xf numFmtId="165" fontId="16" fillId="0" borderId="0" xfId="3" applyNumberFormat="1" applyFont="1" applyBorder="1" applyAlignment="1">
      <alignment horizontal="right" vertical="top"/>
    </xf>
    <xf numFmtId="0" fontId="16" fillId="0" borderId="0" xfId="3" applyFont="1" applyBorder="1" applyAlignment="1">
      <alignment horizontal="left" vertical="top" wrapText="1"/>
    </xf>
    <xf numFmtId="0" fontId="18" fillId="7" borderId="27" xfId="3" applyFont="1" applyFill="1" applyBorder="1" applyAlignment="1">
      <alignment vertical="center" wrapText="1"/>
    </xf>
    <xf numFmtId="0" fontId="18" fillId="7" borderId="29" xfId="3" applyFont="1" applyFill="1" applyBorder="1" applyAlignment="1">
      <alignment vertical="center" wrapText="1"/>
    </xf>
    <xf numFmtId="0" fontId="18" fillId="7" borderId="31" xfId="3" applyFont="1" applyFill="1" applyBorder="1" applyAlignment="1">
      <alignment vertical="center" wrapText="1"/>
    </xf>
    <xf numFmtId="0" fontId="18" fillId="7" borderId="3" xfId="3" applyFont="1" applyFill="1" applyBorder="1" applyAlignment="1">
      <alignment vertical="center" wrapText="1"/>
    </xf>
    <xf numFmtId="0" fontId="18" fillId="7" borderId="4" xfId="3" applyFont="1" applyFill="1" applyBorder="1" applyAlignment="1">
      <alignment vertical="center" wrapText="1"/>
    </xf>
    <xf numFmtId="0" fontId="18" fillId="7" borderId="5" xfId="3" applyFont="1" applyFill="1" applyBorder="1" applyAlignment="1">
      <alignment vertical="center" wrapText="1"/>
    </xf>
    <xf numFmtId="0" fontId="7" fillId="0" borderId="0" xfId="4"/>
    <xf numFmtId="0" fontId="18" fillId="7" borderId="12" xfId="4" applyFont="1" applyFill="1" applyBorder="1" applyAlignment="1">
      <alignment horizontal="center" vertical="center" wrapText="1"/>
    </xf>
    <xf numFmtId="0" fontId="18" fillId="7" borderId="13" xfId="4" applyFont="1" applyFill="1" applyBorder="1" applyAlignment="1">
      <alignment horizontal="center" vertical="center" wrapText="1"/>
    </xf>
    <xf numFmtId="0" fontId="18" fillId="7" borderId="14" xfId="4" applyFont="1" applyFill="1" applyBorder="1" applyAlignment="1">
      <alignment horizontal="center" vertical="center" wrapText="1"/>
    </xf>
    <xf numFmtId="0" fontId="18" fillId="7" borderId="27" xfId="4" applyFont="1" applyFill="1" applyBorder="1" applyAlignment="1">
      <alignment vertical="center" wrapText="1"/>
    </xf>
    <xf numFmtId="0" fontId="18" fillId="7" borderId="29" xfId="4" applyFont="1" applyFill="1" applyBorder="1" applyAlignment="1">
      <alignment vertical="center" wrapText="1"/>
    </xf>
    <xf numFmtId="0" fontId="18" fillId="7" borderId="31" xfId="4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7" fillId="0" borderId="0" xfId="4" applyAlignment="1">
      <alignment vertical="center"/>
    </xf>
    <xf numFmtId="164" fontId="20" fillId="4" borderId="16" xfId="3" applyNumberFormat="1" applyFont="1" applyFill="1" applyBorder="1" applyAlignment="1">
      <alignment horizontal="right" vertical="top"/>
    </xf>
    <xf numFmtId="165" fontId="20" fillId="4" borderId="17" xfId="3" applyNumberFormat="1" applyFont="1" applyFill="1" applyBorder="1" applyAlignment="1">
      <alignment horizontal="right" vertical="top"/>
    </xf>
    <xf numFmtId="164" fontId="20" fillId="4" borderId="19" xfId="3" applyNumberFormat="1" applyFont="1" applyFill="1" applyBorder="1" applyAlignment="1">
      <alignment horizontal="right" vertical="top"/>
    </xf>
    <xf numFmtId="165" fontId="20" fillId="4" borderId="20" xfId="3" applyNumberFormat="1" applyFont="1" applyFill="1" applyBorder="1" applyAlignment="1">
      <alignment horizontal="right" vertical="top"/>
    </xf>
    <xf numFmtId="164" fontId="20" fillId="4" borderId="22" xfId="3" applyNumberFormat="1" applyFont="1" applyFill="1" applyBorder="1" applyAlignment="1">
      <alignment horizontal="right" vertical="top"/>
    </xf>
    <xf numFmtId="165" fontId="20" fillId="4" borderId="23" xfId="3" applyNumberFormat="1" applyFont="1" applyFill="1" applyBorder="1" applyAlignment="1">
      <alignment horizontal="right" vertical="top"/>
    </xf>
    <xf numFmtId="164" fontId="20" fillId="4" borderId="25" xfId="3" applyNumberFormat="1" applyFont="1" applyFill="1" applyBorder="1" applyAlignment="1">
      <alignment horizontal="right" vertical="top"/>
    </xf>
    <xf numFmtId="165" fontId="20" fillId="4" borderId="26" xfId="3" applyNumberFormat="1" applyFont="1" applyFill="1" applyBorder="1" applyAlignment="1">
      <alignment horizontal="right" vertical="top"/>
    </xf>
    <xf numFmtId="0" fontId="13" fillId="0" borderId="0" xfId="0" applyFont="1" applyBorder="1"/>
    <xf numFmtId="165" fontId="17" fillId="0" borderId="0" xfId="3" applyNumberFormat="1" applyFont="1" applyBorder="1" applyAlignment="1">
      <alignment horizontal="right" vertical="top"/>
    </xf>
    <xf numFmtId="0" fontId="9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8" fillId="0" borderId="0" xfId="4" applyFont="1" applyFill="1" applyBorder="1" applyAlignment="1">
      <alignment vertical="center" wrapText="1"/>
    </xf>
    <xf numFmtId="164" fontId="19" fillId="0" borderId="15" xfId="5" applyNumberFormat="1" applyFont="1" applyBorder="1" applyAlignment="1">
      <alignment horizontal="right" vertical="center"/>
    </xf>
    <xf numFmtId="165" fontId="19" fillId="0" borderId="16" xfId="5" applyNumberFormat="1" applyFont="1" applyBorder="1" applyAlignment="1">
      <alignment horizontal="right" vertical="center"/>
    </xf>
    <xf numFmtId="164" fontId="19" fillId="0" borderId="18" xfId="5" applyNumberFormat="1" applyFont="1" applyBorder="1" applyAlignment="1">
      <alignment horizontal="right" vertical="center"/>
    </xf>
    <xf numFmtId="165" fontId="19" fillId="0" borderId="19" xfId="5" applyNumberFormat="1" applyFont="1" applyBorder="1" applyAlignment="1">
      <alignment horizontal="right" vertical="center"/>
    </xf>
    <xf numFmtId="164" fontId="19" fillId="0" borderId="21" xfId="5" applyNumberFormat="1" applyFont="1" applyBorder="1" applyAlignment="1">
      <alignment horizontal="right" vertical="center"/>
    </xf>
    <xf numFmtId="165" fontId="19" fillId="0" borderId="22" xfId="5" applyNumberFormat="1" applyFont="1" applyBorder="1" applyAlignment="1">
      <alignment horizontal="right" vertical="center"/>
    </xf>
    <xf numFmtId="0" fontId="19" fillId="0" borderId="3" xfId="6" applyFont="1" applyBorder="1" applyAlignment="1">
      <alignment horizontal="left" vertical="top" wrapText="1"/>
    </xf>
    <xf numFmtId="164" fontId="19" fillId="0" borderId="15" xfId="6" applyNumberFormat="1" applyFont="1" applyBorder="1" applyAlignment="1">
      <alignment horizontal="right" vertical="center"/>
    </xf>
    <xf numFmtId="165" fontId="19" fillId="0" borderId="16" xfId="6" applyNumberFormat="1" applyFont="1" applyBorder="1" applyAlignment="1">
      <alignment horizontal="right" vertical="center"/>
    </xf>
    <xf numFmtId="0" fontId="19" fillId="0" borderId="4" xfId="6" applyFont="1" applyBorder="1" applyAlignment="1">
      <alignment horizontal="left" vertical="top" wrapText="1"/>
    </xf>
    <xf numFmtId="164" fontId="19" fillId="0" borderId="18" xfId="6" applyNumberFormat="1" applyFont="1" applyBorder="1" applyAlignment="1">
      <alignment horizontal="right" vertical="center"/>
    </xf>
    <xf numFmtId="165" fontId="19" fillId="0" borderId="19" xfId="6" applyNumberFormat="1" applyFont="1" applyBorder="1" applyAlignment="1">
      <alignment horizontal="right" vertical="center"/>
    </xf>
    <xf numFmtId="164" fontId="20" fillId="4" borderId="16" xfId="6" applyNumberFormat="1" applyFont="1" applyFill="1" applyBorder="1" applyAlignment="1">
      <alignment horizontal="right" vertical="center"/>
    </xf>
    <xf numFmtId="165" fontId="20" fillId="4" borderId="17" xfId="6" applyNumberFormat="1" applyFont="1" applyFill="1" applyBorder="1" applyAlignment="1">
      <alignment horizontal="right" vertical="center"/>
    </xf>
    <xf numFmtId="164" fontId="20" fillId="4" borderId="19" xfId="6" applyNumberFormat="1" applyFont="1" applyFill="1" applyBorder="1" applyAlignment="1">
      <alignment horizontal="right" vertical="center"/>
    </xf>
    <xf numFmtId="165" fontId="20" fillId="4" borderId="20" xfId="6" applyNumberFormat="1" applyFont="1" applyFill="1" applyBorder="1" applyAlignment="1">
      <alignment horizontal="right" vertical="center"/>
    </xf>
    <xf numFmtId="0" fontId="16" fillId="0" borderId="0" xfId="3" applyFont="1" applyBorder="1" applyAlignment="1">
      <alignment vertical="top" wrapText="1"/>
    </xf>
    <xf numFmtId="0" fontId="18" fillId="7" borderId="12" xfId="5" applyFont="1" applyFill="1" applyBorder="1" applyAlignment="1">
      <alignment horizontal="center" vertical="center" wrapText="1"/>
    </xf>
    <xf numFmtId="0" fontId="18" fillId="7" borderId="13" xfId="5" applyFont="1" applyFill="1" applyBorder="1" applyAlignment="1">
      <alignment horizontal="center" vertical="center" wrapText="1"/>
    </xf>
    <xf numFmtId="0" fontId="18" fillId="7" borderId="14" xfId="5" applyFont="1" applyFill="1" applyBorder="1" applyAlignment="1">
      <alignment horizontal="center" vertical="center" wrapText="1"/>
    </xf>
    <xf numFmtId="164" fontId="20" fillId="2" borderId="21" xfId="3" applyNumberFormat="1" applyFont="1" applyFill="1" applyBorder="1" applyAlignment="1">
      <alignment horizontal="right" vertical="top"/>
    </xf>
    <xf numFmtId="165" fontId="20" fillId="2" borderId="22" xfId="3" applyNumberFormat="1" applyFont="1" applyFill="1" applyBorder="1" applyAlignment="1">
      <alignment horizontal="right" vertical="top"/>
    </xf>
    <xf numFmtId="164" fontId="20" fillId="4" borderId="15" xfId="5" applyNumberFormat="1" applyFont="1" applyFill="1" applyBorder="1" applyAlignment="1">
      <alignment horizontal="right" vertical="center"/>
    </xf>
    <xf numFmtId="164" fontId="20" fillId="4" borderId="18" xfId="5" applyNumberFormat="1" applyFont="1" applyFill="1" applyBorder="1" applyAlignment="1">
      <alignment horizontal="right" vertical="center"/>
    </xf>
    <xf numFmtId="164" fontId="20" fillId="4" borderId="21" xfId="5" applyNumberFormat="1" applyFont="1" applyFill="1" applyBorder="1" applyAlignment="1">
      <alignment horizontal="right" vertical="center"/>
    </xf>
    <xf numFmtId="0" fontId="0" fillId="8" borderId="0" xfId="0" applyFill="1"/>
    <xf numFmtId="0" fontId="13" fillId="8" borderId="0" xfId="0" applyFont="1" applyFill="1" applyBorder="1"/>
    <xf numFmtId="0" fontId="17" fillId="8" borderId="0" xfId="3" applyFont="1" applyFill="1" applyBorder="1" applyAlignment="1">
      <alignment horizontal="left" vertical="top" wrapText="1"/>
    </xf>
    <xf numFmtId="165" fontId="17" fillId="8" borderId="0" xfId="3" applyNumberFormat="1" applyFont="1" applyFill="1" applyBorder="1" applyAlignment="1">
      <alignment horizontal="right" vertical="top"/>
    </xf>
    <xf numFmtId="0" fontId="16" fillId="0" borderId="27" xfId="3" applyFont="1" applyBorder="1" applyAlignment="1">
      <alignment horizontal="left" vertical="center" wrapText="1"/>
    </xf>
    <xf numFmtId="164" fontId="16" fillId="0" borderId="15" xfId="3" applyNumberFormat="1" applyFont="1" applyBorder="1" applyAlignment="1">
      <alignment horizontal="right" vertical="center"/>
    </xf>
    <xf numFmtId="165" fontId="16" fillId="0" borderId="16" xfId="3" applyNumberFormat="1" applyFont="1" applyBorder="1" applyAlignment="1">
      <alignment horizontal="right" vertical="center"/>
    </xf>
    <xf numFmtId="164" fontId="20" fillId="4" borderId="16" xfId="3" applyNumberFormat="1" applyFont="1" applyFill="1" applyBorder="1" applyAlignment="1">
      <alignment horizontal="right" vertical="center"/>
    </xf>
    <xf numFmtId="165" fontId="20" fillId="4" borderId="17" xfId="3" applyNumberFormat="1" applyFont="1" applyFill="1" applyBorder="1" applyAlignment="1">
      <alignment horizontal="right" vertical="center"/>
    </xf>
    <xf numFmtId="0" fontId="16" fillId="0" borderId="29" xfId="3" applyFont="1" applyBorder="1" applyAlignment="1">
      <alignment horizontal="left" vertical="center" wrapText="1"/>
    </xf>
    <xf numFmtId="164" fontId="16" fillId="0" borderId="18" xfId="3" applyNumberFormat="1" applyFont="1" applyBorder="1" applyAlignment="1">
      <alignment horizontal="right" vertical="center"/>
    </xf>
    <xf numFmtId="165" fontId="16" fillId="0" borderId="19" xfId="3" applyNumberFormat="1" applyFont="1" applyBorder="1" applyAlignment="1">
      <alignment horizontal="right" vertical="center"/>
    </xf>
    <xf numFmtId="164" fontId="20" fillId="4" borderId="19" xfId="3" applyNumberFormat="1" applyFont="1" applyFill="1" applyBorder="1" applyAlignment="1">
      <alignment horizontal="right" vertical="center"/>
    </xf>
    <xf numFmtId="165" fontId="20" fillId="4" borderId="20" xfId="3" applyNumberFormat="1" applyFont="1" applyFill="1" applyBorder="1" applyAlignment="1">
      <alignment horizontal="right" vertical="center"/>
    </xf>
    <xf numFmtId="0" fontId="16" fillId="0" borderId="31" xfId="3" applyFont="1" applyBorder="1" applyAlignment="1">
      <alignment horizontal="left" vertical="center" wrapText="1"/>
    </xf>
    <xf numFmtId="164" fontId="16" fillId="0" borderId="21" xfId="3" applyNumberFormat="1" applyFont="1" applyBorder="1" applyAlignment="1">
      <alignment horizontal="right" vertical="center"/>
    </xf>
    <xf numFmtId="165" fontId="16" fillId="0" borderId="22" xfId="3" applyNumberFormat="1" applyFont="1" applyBorder="1" applyAlignment="1">
      <alignment horizontal="right" vertical="center"/>
    </xf>
    <xf numFmtId="164" fontId="20" fillId="4" borderId="22" xfId="3" applyNumberFormat="1" applyFont="1" applyFill="1" applyBorder="1" applyAlignment="1">
      <alignment horizontal="right" vertical="center"/>
    </xf>
    <xf numFmtId="165" fontId="20" fillId="4" borderId="23" xfId="3" applyNumberFormat="1" applyFont="1" applyFill="1" applyBorder="1" applyAlignment="1">
      <alignment horizontal="right" vertical="center"/>
    </xf>
    <xf numFmtId="0" fontId="16" fillId="0" borderId="0" xfId="3" applyFont="1" applyBorder="1" applyAlignment="1">
      <alignment horizontal="left" vertical="center" wrapText="1"/>
    </xf>
    <xf numFmtId="164" fontId="16" fillId="0" borderId="0" xfId="3" applyNumberFormat="1" applyFont="1" applyBorder="1" applyAlignment="1">
      <alignment horizontal="right" vertical="center"/>
    </xf>
    <xf numFmtId="165" fontId="16" fillId="0" borderId="0" xfId="3" applyNumberFormat="1" applyFont="1" applyBorder="1" applyAlignment="1">
      <alignment horizontal="right" vertical="center"/>
    </xf>
    <xf numFmtId="0" fontId="19" fillId="0" borderId="27" xfId="4" applyFont="1" applyBorder="1" applyAlignment="1">
      <alignment horizontal="left" vertical="center" wrapText="1"/>
    </xf>
    <xf numFmtId="164" fontId="19" fillId="0" borderId="15" xfId="4" applyNumberFormat="1" applyFont="1" applyBorder="1" applyAlignment="1">
      <alignment horizontal="right" vertical="center"/>
    </xf>
    <xf numFmtId="165" fontId="19" fillId="0" borderId="16" xfId="4" applyNumberFormat="1" applyFont="1" applyBorder="1" applyAlignment="1">
      <alignment horizontal="right" vertical="center"/>
    </xf>
    <xf numFmtId="164" fontId="20" fillId="4" borderId="16" xfId="4" applyNumberFormat="1" applyFont="1" applyFill="1" applyBorder="1" applyAlignment="1">
      <alignment horizontal="right" vertical="center"/>
    </xf>
    <xf numFmtId="165" fontId="20" fillId="4" borderId="17" xfId="4" applyNumberFormat="1" applyFont="1" applyFill="1" applyBorder="1" applyAlignment="1">
      <alignment horizontal="right" vertical="center"/>
    </xf>
    <xf numFmtId="0" fontId="19" fillId="0" borderId="29" xfId="4" applyFont="1" applyBorder="1" applyAlignment="1">
      <alignment horizontal="left" vertical="center" wrapText="1"/>
    </xf>
    <xf numFmtId="164" fontId="19" fillId="0" borderId="18" xfId="4" applyNumberFormat="1" applyFont="1" applyBorder="1" applyAlignment="1">
      <alignment horizontal="right" vertical="center"/>
    </xf>
    <xf numFmtId="165" fontId="19" fillId="0" borderId="19" xfId="4" applyNumberFormat="1" applyFont="1" applyBorder="1" applyAlignment="1">
      <alignment horizontal="right" vertical="center"/>
    </xf>
    <xf numFmtId="164" fontId="20" fillId="4" borderId="19" xfId="4" applyNumberFormat="1" applyFont="1" applyFill="1" applyBorder="1" applyAlignment="1">
      <alignment horizontal="right" vertical="center"/>
    </xf>
    <xf numFmtId="165" fontId="20" fillId="4" borderId="20" xfId="4" applyNumberFormat="1" applyFont="1" applyFill="1" applyBorder="1" applyAlignment="1">
      <alignment horizontal="right" vertical="center"/>
    </xf>
    <xf numFmtId="0" fontId="19" fillId="0" borderId="31" xfId="4" applyFont="1" applyBorder="1" applyAlignment="1">
      <alignment horizontal="left" vertical="center" wrapText="1"/>
    </xf>
    <xf numFmtId="164" fontId="19" fillId="0" borderId="21" xfId="4" applyNumberFormat="1" applyFont="1" applyBorder="1" applyAlignment="1">
      <alignment horizontal="right" vertical="center"/>
    </xf>
    <xf numFmtId="165" fontId="19" fillId="0" borderId="22" xfId="4" applyNumberFormat="1" applyFont="1" applyBorder="1" applyAlignment="1">
      <alignment horizontal="right" vertical="center"/>
    </xf>
    <xf numFmtId="164" fontId="20" fillId="4" borderId="22" xfId="4" applyNumberFormat="1" applyFont="1" applyFill="1" applyBorder="1" applyAlignment="1">
      <alignment horizontal="right" vertical="center"/>
    </xf>
    <xf numFmtId="165" fontId="20" fillId="4" borderId="23" xfId="4" applyNumberFormat="1" applyFont="1" applyFill="1" applyBorder="1" applyAlignment="1">
      <alignment horizontal="right" vertical="center"/>
    </xf>
    <xf numFmtId="0" fontId="19" fillId="0" borderId="0" xfId="4" applyFont="1" applyBorder="1" applyAlignment="1">
      <alignment horizontal="left" vertical="center" wrapText="1"/>
    </xf>
    <xf numFmtId="164" fontId="19" fillId="0" borderId="0" xfId="4" applyNumberFormat="1" applyFont="1" applyBorder="1" applyAlignment="1">
      <alignment horizontal="right" vertical="center"/>
    </xf>
    <xf numFmtId="165" fontId="19" fillId="0" borderId="0" xfId="4" applyNumberFormat="1" applyFont="1" applyBorder="1" applyAlignment="1">
      <alignment horizontal="right" vertical="center"/>
    </xf>
    <xf numFmtId="0" fontId="19" fillId="0" borderId="3" xfId="4" applyFont="1" applyBorder="1" applyAlignment="1">
      <alignment horizontal="left" vertical="center" wrapText="1"/>
    </xf>
    <xf numFmtId="0" fontId="19" fillId="0" borderId="5" xfId="4" applyFont="1" applyBorder="1" applyAlignment="1">
      <alignment horizontal="left" vertical="center" wrapText="1"/>
    </xf>
    <xf numFmtId="0" fontId="7" fillId="0" borderId="0" xfId="5" applyAlignment="1">
      <alignment vertical="center"/>
    </xf>
    <xf numFmtId="0" fontId="19" fillId="0" borderId="3" xfId="5" applyFont="1" applyBorder="1" applyAlignment="1">
      <alignment horizontal="left" vertical="center" wrapText="1"/>
    </xf>
    <xf numFmtId="0" fontId="19" fillId="0" borderId="4" xfId="5" applyFont="1" applyBorder="1" applyAlignment="1">
      <alignment horizontal="left" vertical="center" wrapText="1"/>
    </xf>
    <xf numFmtId="0" fontId="19" fillId="0" borderId="5" xfId="5" applyFont="1" applyBorder="1" applyAlignment="1">
      <alignment horizontal="left" vertical="center" wrapText="1"/>
    </xf>
    <xf numFmtId="165" fontId="0" fillId="0" borderId="0" xfId="0" applyNumberFormat="1" applyAlignment="1">
      <alignment vertical="center"/>
    </xf>
    <xf numFmtId="0" fontId="19" fillId="0" borderId="27" xfId="5" applyFont="1" applyBorder="1" applyAlignment="1">
      <alignment horizontal="left" vertical="center" wrapText="1"/>
    </xf>
    <xf numFmtId="0" fontId="19" fillId="0" borderId="28" xfId="5" applyFont="1" applyBorder="1" applyAlignment="1">
      <alignment horizontal="left" vertical="center" wrapText="1"/>
    </xf>
    <xf numFmtId="0" fontId="19" fillId="0" borderId="29" xfId="5" applyFont="1" applyBorder="1" applyAlignment="1">
      <alignment horizontal="left" vertical="center" wrapText="1"/>
    </xf>
    <xf numFmtId="0" fontId="19" fillId="0" borderId="30" xfId="5" applyFont="1" applyBorder="1" applyAlignment="1">
      <alignment horizontal="left" vertical="center" wrapText="1"/>
    </xf>
    <xf numFmtId="0" fontId="19" fillId="0" borderId="31" xfId="5" applyFont="1" applyBorder="1" applyAlignment="1">
      <alignment horizontal="left" vertical="center" wrapText="1"/>
    </xf>
    <xf numFmtId="0" fontId="19" fillId="0" borderId="32" xfId="5" applyFont="1" applyBorder="1" applyAlignment="1">
      <alignment horizontal="left" vertical="center" wrapText="1"/>
    </xf>
    <xf numFmtId="0" fontId="0" fillId="0" borderId="0" xfId="0" applyAlignment="1"/>
    <xf numFmtId="0" fontId="18" fillId="7" borderId="10" xfId="3" applyFont="1" applyFill="1" applyBorder="1" applyAlignment="1">
      <alignment horizontal="center" vertical="center" wrapText="1"/>
    </xf>
    <xf numFmtId="0" fontId="18" fillId="7" borderId="11" xfId="3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15" fillId="0" borderId="0" xfId="3" applyFont="1" applyBorder="1" applyAlignment="1">
      <alignment horizontal="center" vertical="center" wrapText="1"/>
    </xf>
    <xf numFmtId="0" fontId="18" fillId="7" borderId="3" xfId="3" applyFont="1" applyFill="1" applyBorder="1" applyAlignment="1">
      <alignment horizontal="left" vertical="center" wrapText="1"/>
    </xf>
    <xf numFmtId="0" fontId="18" fillId="7" borderId="4" xfId="3" applyFont="1" applyFill="1" applyBorder="1" applyAlignment="1">
      <alignment horizontal="left" vertical="center" wrapText="1"/>
    </xf>
    <xf numFmtId="0" fontId="18" fillId="7" borderId="5" xfId="3" applyFont="1" applyFill="1" applyBorder="1" applyAlignment="1">
      <alignment horizontal="left" vertical="center" wrapText="1"/>
    </xf>
    <xf numFmtId="0" fontId="18" fillId="7" borderId="6" xfId="3" applyFont="1" applyFill="1" applyBorder="1" applyAlignment="1">
      <alignment horizontal="center" vertical="center" wrapText="1"/>
    </xf>
    <xf numFmtId="0" fontId="18" fillId="7" borderId="7" xfId="3" applyFont="1" applyFill="1" applyBorder="1" applyAlignment="1">
      <alignment horizontal="center" vertical="center" wrapText="1"/>
    </xf>
    <xf numFmtId="0" fontId="18" fillId="7" borderId="8" xfId="3" applyFont="1" applyFill="1" applyBorder="1" applyAlignment="1">
      <alignment horizontal="center" vertical="center" wrapText="1"/>
    </xf>
    <xf numFmtId="0" fontId="18" fillId="7" borderId="9" xfId="3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8" fillId="7" borderId="37" xfId="4" applyFont="1" applyFill="1" applyBorder="1" applyAlignment="1">
      <alignment horizontal="center" vertical="center" wrapText="1"/>
    </xf>
    <xf numFmtId="0" fontId="18" fillId="7" borderId="38" xfId="4" applyFont="1" applyFill="1" applyBorder="1" applyAlignment="1">
      <alignment horizontal="center" vertical="center" wrapText="1"/>
    </xf>
    <xf numFmtId="0" fontId="18" fillId="7" borderId="39" xfId="4" applyFont="1" applyFill="1" applyBorder="1" applyAlignment="1">
      <alignment horizontal="center" vertical="center" wrapText="1"/>
    </xf>
    <xf numFmtId="0" fontId="18" fillId="7" borderId="9" xfId="4" applyFont="1" applyFill="1" applyBorder="1" applyAlignment="1">
      <alignment horizontal="center" vertical="center" wrapText="1"/>
    </xf>
    <xf numFmtId="0" fontId="18" fillId="7" borderId="10" xfId="4" applyFont="1" applyFill="1" applyBorder="1" applyAlignment="1">
      <alignment horizontal="center" vertical="center" wrapText="1"/>
    </xf>
    <xf numFmtId="0" fontId="18" fillId="7" borderId="11" xfId="4" applyFont="1" applyFill="1" applyBorder="1" applyAlignment="1">
      <alignment horizontal="center" vertical="center" wrapText="1"/>
    </xf>
    <xf numFmtId="0" fontId="18" fillId="7" borderId="3" xfId="3" applyFont="1" applyFill="1" applyBorder="1" applyAlignment="1">
      <alignment horizontal="center" vertical="center" wrapText="1"/>
    </xf>
    <xf numFmtId="0" fontId="18" fillId="7" borderId="4" xfId="3" applyFont="1" applyFill="1" applyBorder="1" applyAlignment="1">
      <alignment horizontal="center" vertical="center" wrapText="1"/>
    </xf>
    <xf numFmtId="0" fontId="18" fillId="7" borderId="5" xfId="3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left" vertical="center" wrapText="1"/>
    </xf>
    <xf numFmtId="0" fontId="18" fillId="7" borderId="36" xfId="3" applyFont="1" applyFill="1" applyBorder="1" applyAlignment="1">
      <alignment horizontal="center" vertical="center" wrapText="1"/>
    </xf>
    <xf numFmtId="0" fontId="18" fillId="7" borderId="35" xfId="3" applyFont="1" applyFill="1" applyBorder="1" applyAlignment="1">
      <alignment horizontal="center" vertical="center" wrapText="1"/>
    </xf>
    <xf numFmtId="0" fontId="18" fillId="7" borderId="33" xfId="3" applyFont="1" applyFill="1" applyBorder="1" applyAlignment="1">
      <alignment horizontal="center" vertical="center" wrapText="1"/>
    </xf>
    <xf numFmtId="0" fontId="18" fillId="7" borderId="34" xfId="3" applyFont="1" applyFill="1" applyBorder="1" applyAlignment="1">
      <alignment horizontal="center" vertical="center" wrapText="1"/>
    </xf>
    <xf numFmtId="0" fontId="18" fillId="7" borderId="3" xfId="4" applyFont="1" applyFill="1" applyBorder="1" applyAlignment="1">
      <alignment horizontal="left" vertical="center" wrapText="1"/>
    </xf>
    <xf numFmtId="0" fontId="18" fillId="7" borderId="4" xfId="4" applyFont="1" applyFill="1" applyBorder="1" applyAlignment="1">
      <alignment horizontal="left" vertical="center" wrapText="1"/>
    </xf>
    <xf numFmtId="0" fontId="18" fillId="7" borderId="5" xfId="4" applyFont="1" applyFill="1" applyBorder="1" applyAlignment="1">
      <alignment horizontal="left" vertical="center" wrapText="1"/>
    </xf>
    <xf numFmtId="0" fontId="17" fillId="7" borderId="27" xfId="5" applyFont="1" applyFill="1" applyBorder="1" applyAlignment="1">
      <alignment horizontal="center" vertical="center" wrapText="1"/>
    </xf>
    <xf numFmtId="0" fontId="17" fillId="7" borderId="29" xfId="5" applyFont="1" applyFill="1" applyBorder="1" applyAlignment="1">
      <alignment horizontal="center" vertical="center" wrapText="1"/>
    </xf>
    <xf numFmtId="0" fontId="17" fillId="7" borderId="31" xfId="5" applyFont="1" applyFill="1" applyBorder="1" applyAlignment="1">
      <alignment horizontal="center" vertical="center" wrapText="1"/>
    </xf>
    <xf numFmtId="0" fontId="18" fillId="7" borderId="6" xfId="5" applyFont="1" applyFill="1" applyBorder="1" applyAlignment="1">
      <alignment horizontal="center" vertical="center" wrapText="1"/>
    </xf>
    <xf numFmtId="0" fontId="18" fillId="7" borderId="7" xfId="5" applyFont="1" applyFill="1" applyBorder="1" applyAlignment="1">
      <alignment horizontal="center" vertical="center" wrapText="1"/>
    </xf>
    <xf numFmtId="0" fontId="18" fillId="7" borderId="8" xfId="5" applyFont="1" applyFill="1" applyBorder="1" applyAlignment="1">
      <alignment horizontal="center" vertical="center" wrapText="1"/>
    </xf>
    <xf numFmtId="0" fontId="18" fillId="7" borderId="9" xfId="5" applyFont="1" applyFill="1" applyBorder="1" applyAlignment="1">
      <alignment horizontal="center" vertical="center" wrapText="1"/>
    </xf>
    <xf numFmtId="0" fontId="18" fillId="7" borderId="10" xfId="5" applyFont="1" applyFill="1" applyBorder="1" applyAlignment="1">
      <alignment horizontal="center" vertical="center" wrapText="1"/>
    </xf>
    <xf numFmtId="0" fontId="18" fillId="7" borderId="11" xfId="5" applyFont="1" applyFill="1" applyBorder="1" applyAlignment="1">
      <alignment horizontal="center" vertical="center" wrapText="1"/>
    </xf>
    <xf numFmtId="0" fontId="19" fillId="7" borderId="27" xfId="5" applyFont="1" applyFill="1" applyBorder="1" applyAlignment="1">
      <alignment horizontal="left" vertical="center" wrapText="1"/>
    </xf>
    <xf numFmtId="0" fontId="19" fillId="7" borderId="28" xfId="5" applyFont="1" applyFill="1" applyBorder="1" applyAlignment="1">
      <alignment horizontal="left" vertical="center" wrapText="1"/>
    </xf>
    <xf numFmtId="0" fontId="19" fillId="7" borderId="29" xfId="5" applyFont="1" applyFill="1" applyBorder="1" applyAlignment="1">
      <alignment horizontal="left" vertical="center" wrapText="1"/>
    </xf>
    <xf numFmtId="0" fontId="19" fillId="7" borderId="30" xfId="5" applyFont="1" applyFill="1" applyBorder="1" applyAlignment="1">
      <alignment horizontal="left" vertical="center" wrapText="1"/>
    </xf>
    <xf numFmtId="0" fontId="19" fillId="7" borderId="31" xfId="5" applyFont="1" applyFill="1" applyBorder="1" applyAlignment="1">
      <alignment horizontal="left" vertical="center" wrapText="1"/>
    </xf>
    <xf numFmtId="0" fontId="19" fillId="7" borderId="32" xfId="5" applyFont="1" applyFill="1" applyBorder="1" applyAlignment="1">
      <alignment horizontal="left" vertical="center" wrapText="1"/>
    </xf>
    <xf numFmtId="0" fontId="13" fillId="8" borderId="0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</cellXfs>
  <cellStyles count="7">
    <cellStyle name="Normal" xfId="0" builtinId="0"/>
    <cellStyle name="Normal 2" xfId="3"/>
    <cellStyle name="Normal_FOOT" xfId="5"/>
    <cellStyle name="Normal_Full1" xfId="4"/>
    <cellStyle name="Normal_Full2" xfId="6"/>
    <cellStyle name="Percentual 2" xfId="2"/>
    <cellStyle name="Títol 3" xfId="1" builtinId="18"/>
  </cellStyles>
  <dxfs count="0"/>
  <tableStyles count="0" defaultTableStyle="TableStyleMedium9" defaultPivotStyle="PivotStyleLight16"/>
  <colors>
    <mruColors>
      <color rgb="FF718F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Gràfics!$L$132</c:f>
              <c:strCache>
                <c:ptCount val="1"/>
                <c:pt idx="0">
                  <c:v>Grau en Òptica i Optometria</c:v>
                </c:pt>
              </c:strCache>
            </c:strRef>
          </c:tx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Gràfics!$J$133:$K$140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Gràfics!$L$133:$L$140</c:f>
              <c:numCache>
                <c:formatCode>###0.0%</c:formatCode>
                <c:ptCount val="8"/>
                <c:pt idx="0">
                  <c:v>0.65853658536585369</c:v>
                </c:pt>
                <c:pt idx="1">
                  <c:v>0.15853658536585366</c:v>
                </c:pt>
                <c:pt idx="2">
                  <c:v>6.097560975609756E-2</c:v>
                </c:pt>
                <c:pt idx="3">
                  <c:v>0.12195121951219512</c:v>
                </c:pt>
                <c:pt idx="4">
                  <c:v>3.6585365853658534E-2</c:v>
                </c:pt>
                <c:pt idx="5">
                  <c:v>0.12195121951219512</c:v>
                </c:pt>
                <c:pt idx="6">
                  <c:v>0.10975609756097561</c:v>
                </c:pt>
                <c:pt idx="7">
                  <c:v>2.4390243902439025E-2</c:v>
                </c:pt>
              </c:numCache>
            </c:numRef>
          </c:val>
        </c:ser>
        <c:ser>
          <c:idx val="1"/>
          <c:order val="1"/>
          <c:tx>
            <c:strRef>
              <c:f>Gràfics!$N$154</c:f>
              <c:strCache>
                <c:ptCount val="1"/>
                <c:pt idx="0">
                  <c:v>Grau en Òptica i Optometria, modalitat semipresencial</c:v>
                </c:pt>
              </c:strCache>
            </c:strRef>
          </c:tx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Gràfics!$J$133:$K$140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Gràfics!$N$155:$N$162</c:f>
              <c:numCache>
                <c:formatCode>###0.0%</c:formatCode>
                <c:ptCount val="8"/>
                <c:pt idx="0">
                  <c:v>7.2727272727272724E-2</c:v>
                </c:pt>
                <c:pt idx="1">
                  <c:v>0</c:v>
                </c:pt>
                <c:pt idx="2">
                  <c:v>1.8181818181818181E-2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3.6363636363636362E-2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416128"/>
        <c:axId val="78605312"/>
        <c:axId val="0"/>
      </c:bar3DChart>
      <c:catAx>
        <c:axId val="78416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8605312"/>
        <c:crosses val="autoZero"/>
        <c:auto val="1"/>
        <c:lblAlgn val="ctr"/>
        <c:lblOffset val="100"/>
        <c:noMultiLvlLbl val="0"/>
      </c:catAx>
      <c:valAx>
        <c:axId val="78605312"/>
        <c:scaling>
          <c:orientation val="minMax"/>
          <c:max val="1"/>
        </c:scaling>
        <c:delete val="1"/>
        <c:axPos val="l"/>
        <c:numFmt formatCode="###0.0%" sourceLinked="1"/>
        <c:majorTickMark val="out"/>
        <c:minorTickMark val="none"/>
        <c:tickLblPos val="nextTo"/>
        <c:crossAx val="784161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Gràfics!$L$132</c:f>
              <c:strCache>
                <c:ptCount val="1"/>
                <c:pt idx="0">
                  <c:v>Grau en Òptica i Optometria</c:v>
                </c:pt>
              </c:strCache>
            </c:strRef>
          </c:tx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Gràfics!$J$133:$K$140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Gràfics!$L$133:$L$140</c:f>
              <c:numCache>
                <c:formatCode>###0.0%</c:formatCode>
                <c:ptCount val="8"/>
                <c:pt idx="0">
                  <c:v>0.65853658536585369</c:v>
                </c:pt>
                <c:pt idx="1">
                  <c:v>0.15853658536585366</c:v>
                </c:pt>
                <c:pt idx="2">
                  <c:v>6.097560975609756E-2</c:v>
                </c:pt>
                <c:pt idx="3">
                  <c:v>0.12195121951219512</c:v>
                </c:pt>
                <c:pt idx="4">
                  <c:v>3.6585365853658534E-2</c:v>
                </c:pt>
                <c:pt idx="5">
                  <c:v>0.12195121951219512</c:v>
                </c:pt>
                <c:pt idx="6">
                  <c:v>0.10975609756097561</c:v>
                </c:pt>
                <c:pt idx="7">
                  <c:v>2.4390243902439025E-2</c:v>
                </c:pt>
              </c:numCache>
            </c:numRef>
          </c:val>
        </c:ser>
        <c:ser>
          <c:idx val="1"/>
          <c:order val="1"/>
          <c:tx>
            <c:strRef>
              <c:f>Gràfics!$N$154</c:f>
              <c:strCache>
                <c:ptCount val="1"/>
                <c:pt idx="0">
                  <c:v>Grau en Òptica i Optometria, modalitat semipresencial</c:v>
                </c:pt>
              </c:strCache>
            </c:strRef>
          </c:tx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Gràfics!$J$133:$K$140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Gràfics!$N$155:$N$162</c:f>
              <c:numCache>
                <c:formatCode>###0.0%</c:formatCode>
                <c:ptCount val="8"/>
                <c:pt idx="0">
                  <c:v>7.2727272727272724E-2</c:v>
                </c:pt>
                <c:pt idx="1">
                  <c:v>0</c:v>
                </c:pt>
                <c:pt idx="2">
                  <c:v>1.8181818181818181E-2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3.6363636363636362E-2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743168"/>
        <c:axId val="118097024"/>
        <c:axId val="0"/>
      </c:bar3DChart>
      <c:catAx>
        <c:axId val="116743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8097024"/>
        <c:crosses val="autoZero"/>
        <c:auto val="1"/>
        <c:lblAlgn val="ctr"/>
        <c:lblOffset val="100"/>
        <c:noMultiLvlLbl val="0"/>
      </c:catAx>
      <c:valAx>
        <c:axId val="118097024"/>
        <c:scaling>
          <c:orientation val="minMax"/>
          <c:max val="1"/>
        </c:scaling>
        <c:delete val="1"/>
        <c:axPos val="l"/>
        <c:numFmt formatCode="###0.0%" sourceLinked="1"/>
        <c:majorTickMark val="out"/>
        <c:minorTickMark val="none"/>
        <c:tickLblPos val="nextTo"/>
        <c:crossAx val="11674316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Gràfics!$L$132</c:f>
              <c:strCache>
                <c:ptCount val="1"/>
                <c:pt idx="0">
                  <c:v>Grau en Òptica i Optometria</c:v>
                </c:pt>
              </c:strCache>
            </c:strRef>
          </c:tx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Gràfics!$J$133:$K$140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Gràfics!$L$133:$L$140</c:f>
              <c:numCache>
                <c:formatCode>###0.0%</c:formatCode>
                <c:ptCount val="8"/>
                <c:pt idx="0">
                  <c:v>0.65853658536585369</c:v>
                </c:pt>
                <c:pt idx="1">
                  <c:v>0.15853658536585366</c:v>
                </c:pt>
                <c:pt idx="2">
                  <c:v>6.097560975609756E-2</c:v>
                </c:pt>
                <c:pt idx="3">
                  <c:v>0.12195121951219512</c:v>
                </c:pt>
                <c:pt idx="4">
                  <c:v>3.6585365853658534E-2</c:v>
                </c:pt>
                <c:pt idx="5">
                  <c:v>0.12195121951219512</c:v>
                </c:pt>
                <c:pt idx="6">
                  <c:v>0.10975609756097561</c:v>
                </c:pt>
                <c:pt idx="7">
                  <c:v>2.4390243902439025E-2</c:v>
                </c:pt>
              </c:numCache>
            </c:numRef>
          </c:val>
        </c:ser>
        <c:ser>
          <c:idx val="1"/>
          <c:order val="1"/>
          <c:tx>
            <c:strRef>
              <c:f>Gràfics!$N$154</c:f>
              <c:strCache>
                <c:ptCount val="1"/>
                <c:pt idx="0">
                  <c:v>Grau en Òptica i Optometria, modalitat semipresencial</c:v>
                </c:pt>
              </c:strCache>
            </c:strRef>
          </c:tx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Gràfics!$J$133:$K$140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Gràfics!$N$155:$N$162</c:f>
              <c:numCache>
                <c:formatCode>###0.0%</c:formatCode>
                <c:ptCount val="8"/>
                <c:pt idx="0">
                  <c:v>7.2727272727272724E-2</c:v>
                </c:pt>
                <c:pt idx="1">
                  <c:v>0</c:v>
                </c:pt>
                <c:pt idx="2">
                  <c:v>1.8181818181818181E-2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3.6363636363636362E-2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2476928"/>
        <c:axId val="132478464"/>
        <c:axId val="0"/>
      </c:bar3DChart>
      <c:catAx>
        <c:axId val="132476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2478464"/>
        <c:crosses val="autoZero"/>
        <c:auto val="1"/>
        <c:lblAlgn val="ctr"/>
        <c:lblOffset val="100"/>
        <c:noMultiLvlLbl val="0"/>
      </c:catAx>
      <c:valAx>
        <c:axId val="132478464"/>
        <c:scaling>
          <c:orientation val="minMax"/>
          <c:max val="1"/>
        </c:scaling>
        <c:delete val="1"/>
        <c:axPos val="l"/>
        <c:numFmt formatCode="###0.0%" sourceLinked="1"/>
        <c:majorTickMark val="out"/>
        <c:minorTickMark val="none"/>
        <c:tickLblPos val="nextTo"/>
        <c:crossAx val="1324769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10.png"/><Relationship Id="rId18" Type="http://schemas.openxmlformats.org/officeDocument/2006/relationships/image" Target="../media/image20.png"/><Relationship Id="rId3" Type="http://schemas.openxmlformats.org/officeDocument/2006/relationships/image" Target="../media/image14.png"/><Relationship Id="rId21" Type="http://schemas.openxmlformats.org/officeDocument/2006/relationships/image" Target="../media/image7.png"/><Relationship Id="rId7" Type="http://schemas.openxmlformats.org/officeDocument/2006/relationships/image" Target="../media/image17.png"/><Relationship Id="rId12" Type="http://schemas.openxmlformats.org/officeDocument/2006/relationships/image" Target="../media/image9.png"/><Relationship Id="rId17" Type="http://schemas.openxmlformats.org/officeDocument/2006/relationships/image" Target="../media/image6.png"/><Relationship Id="rId2" Type="http://schemas.openxmlformats.org/officeDocument/2006/relationships/image" Target="../media/image13.png"/><Relationship Id="rId16" Type="http://schemas.openxmlformats.org/officeDocument/2006/relationships/image" Target="../media/image5.png"/><Relationship Id="rId20" Type="http://schemas.openxmlformats.org/officeDocument/2006/relationships/image" Target="../media/image1.png"/><Relationship Id="rId1" Type="http://schemas.openxmlformats.org/officeDocument/2006/relationships/image" Target="../media/image12.png"/><Relationship Id="rId6" Type="http://schemas.openxmlformats.org/officeDocument/2006/relationships/chart" Target="../charts/chart2.xml"/><Relationship Id="rId11" Type="http://schemas.openxmlformats.org/officeDocument/2006/relationships/image" Target="../media/image3.png"/><Relationship Id="rId5" Type="http://schemas.openxmlformats.org/officeDocument/2006/relationships/image" Target="../media/image16.png"/><Relationship Id="rId15" Type="http://schemas.openxmlformats.org/officeDocument/2006/relationships/image" Target="../media/image4.png"/><Relationship Id="rId10" Type="http://schemas.openxmlformats.org/officeDocument/2006/relationships/image" Target="../media/image2.png"/><Relationship Id="rId19" Type="http://schemas.openxmlformats.org/officeDocument/2006/relationships/image" Target="../media/image21.png"/><Relationship Id="rId4" Type="http://schemas.openxmlformats.org/officeDocument/2006/relationships/image" Target="../media/image15.png"/><Relationship Id="rId9" Type="http://schemas.openxmlformats.org/officeDocument/2006/relationships/image" Target="../media/image19.png"/><Relationship Id="rId1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132</xdr:row>
      <xdr:rowOff>95250</xdr:rowOff>
    </xdr:from>
    <xdr:to>
      <xdr:col>0</xdr:col>
      <xdr:colOff>323850</xdr:colOff>
      <xdr:row>132</xdr:row>
      <xdr:rowOff>95250</xdr:rowOff>
    </xdr:to>
    <xdr:cxnSp macro="">
      <xdr:nvCxnSpPr>
        <xdr:cNvPr id="3" name="Connector recte 2"/>
        <xdr:cNvCxnSpPr/>
      </xdr:nvCxnSpPr>
      <xdr:spPr>
        <a:xfrm flipH="1">
          <a:off x="209550" y="28851225"/>
          <a:ext cx="1143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200025</xdr:colOff>
      <xdr:row>132</xdr:row>
      <xdr:rowOff>95250</xdr:rowOff>
    </xdr:from>
    <xdr:to>
      <xdr:col>0</xdr:col>
      <xdr:colOff>200025</xdr:colOff>
      <xdr:row>136</xdr:row>
      <xdr:rowOff>114300</xdr:rowOff>
    </xdr:to>
    <xdr:cxnSp macro="">
      <xdr:nvCxnSpPr>
        <xdr:cNvPr id="5" name="Connector recte 4"/>
        <xdr:cNvCxnSpPr/>
      </xdr:nvCxnSpPr>
      <xdr:spPr>
        <a:xfrm>
          <a:off x="200025" y="28851225"/>
          <a:ext cx="0" cy="790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190500</xdr:colOff>
      <xdr:row>136</xdr:row>
      <xdr:rowOff>114300</xdr:rowOff>
    </xdr:from>
    <xdr:to>
      <xdr:col>0</xdr:col>
      <xdr:colOff>314325</xdr:colOff>
      <xdr:row>136</xdr:row>
      <xdr:rowOff>114300</xdr:rowOff>
    </xdr:to>
    <xdr:cxnSp macro="">
      <xdr:nvCxnSpPr>
        <xdr:cNvPr id="7" name="Connector de fletxa recta 6"/>
        <xdr:cNvCxnSpPr/>
      </xdr:nvCxnSpPr>
      <xdr:spPr>
        <a:xfrm>
          <a:off x="190500" y="29641800"/>
          <a:ext cx="1238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240</xdr:row>
      <xdr:rowOff>1</xdr:rowOff>
    </xdr:from>
    <xdr:to>
      <xdr:col>10</xdr:col>
      <xdr:colOff>504825</xdr:colOff>
      <xdr:row>258</xdr:row>
      <xdr:rowOff>38101</xdr:rowOff>
    </xdr:to>
    <xdr:pic>
      <xdr:nvPicPr>
        <xdr:cNvPr id="35" name="Imatge 3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427" b="29593"/>
        <a:stretch/>
      </xdr:blipFill>
      <xdr:spPr>
        <a:xfrm>
          <a:off x="428625" y="46396276"/>
          <a:ext cx="5810250" cy="3467100"/>
        </a:xfrm>
        <a:prstGeom prst="rect">
          <a:avLst/>
        </a:prstGeom>
      </xdr:spPr>
    </xdr:pic>
    <xdr:clientData/>
  </xdr:twoCellAnchor>
  <xdr:twoCellAnchor>
    <xdr:from>
      <xdr:col>2</xdr:col>
      <xdr:colOff>333375</xdr:colOff>
      <xdr:row>5</xdr:row>
      <xdr:rowOff>28575</xdr:rowOff>
    </xdr:from>
    <xdr:to>
      <xdr:col>7</xdr:col>
      <xdr:colOff>28575</xdr:colOff>
      <xdr:row>7</xdr:row>
      <xdr:rowOff>66675</xdr:rowOff>
    </xdr:to>
    <xdr:sp macro="" textlink="">
      <xdr:nvSpPr>
        <xdr:cNvPr id="13" name="QuadreDeText 12"/>
        <xdr:cNvSpPr txBox="1"/>
      </xdr:nvSpPr>
      <xdr:spPr>
        <a:xfrm>
          <a:off x="1552575" y="16573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2</xdr:col>
      <xdr:colOff>352425</xdr:colOff>
      <xdr:row>33</xdr:row>
      <xdr:rowOff>0</xdr:rowOff>
    </xdr:from>
    <xdr:to>
      <xdr:col>7</xdr:col>
      <xdr:colOff>47625</xdr:colOff>
      <xdr:row>35</xdr:row>
      <xdr:rowOff>38100</xdr:rowOff>
    </xdr:to>
    <xdr:sp macro="" textlink="">
      <xdr:nvSpPr>
        <xdr:cNvPr id="14" name="QuadreDeText 13"/>
        <xdr:cNvSpPr txBox="1"/>
      </xdr:nvSpPr>
      <xdr:spPr>
        <a:xfrm>
          <a:off x="1571625" y="69627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0</xdr:col>
      <xdr:colOff>142875</xdr:colOff>
      <xdr:row>60</xdr:row>
      <xdr:rowOff>95250</xdr:rowOff>
    </xdr:from>
    <xdr:to>
      <xdr:col>10</xdr:col>
      <xdr:colOff>190500</xdr:colOff>
      <xdr:row>62</xdr:row>
      <xdr:rowOff>133350</xdr:rowOff>
    </xdr:to>
    <xdr:sp macro="" textlink="">
      <xdr:nvSpPr>
        <xdr:cNvPr id="16" name="QuadreDeText 15"/>
        <xdr:cNvSpPr txBox="1"/>
      </xdr:nvSpPr>
      <xdr:spPr>
        <a:xfrm>
          <a:off x="142875" y="12201525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0</xdr:col>
      <xdr:colOff>133350</xdr:colOff>
      <xdr:row>87</xdr:row>
      <xdr:rowOff>161925</xdr:rowOff>
    </xdr:from>
    <xdr:to>
      <xdr:col>8</xdr:col>
      <xdr:colOff>590550</xdr:colOff>
      <xdr:row>90</xdr:row>
      <xdr:rowOff>9525</xdr:rowOff>
    </xdr:to>
    <xdr:sp macro="" textlink="">
      <xdr:nvSpPr>
        <xdr:cNvPr id="17" name="QuadreDeText 16"/>
        <xdr:cNvSpPr txBox="1"/>
      </xdr:nvSpPr>
      <xdr:spPr>
        <a:xfrm>
          <a:off x="133350" y="17411700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0</xdr:col>
      <xdr:colOff>123825</xdr:colOff>
      <xdr:row>114</xdr:row>
      <xdr:rowOff>95250</xdr:rowOff>
    </xdr:from>
    <xdr:to>
      <xdr:col>9</xdr:col>
      <xdr:colOff>219075</xdr:colOff>
      <xdr:row>119</xdr:row>
      <xdr:rowOff>66675</xdr:rowOff>
    </xdr:to>
    <xdr:sp macro="" textlink="">
      <xdr:nvSpPr>
        <xdr:cNvPr id="18" name="QuadreDeText 17"/>
        <xdr:cNvSpPr txBox="1"/>
      </xdr:nvSpPr>
      <xdr:spPr>
        <a:xfrm>
          <a:off x="123825" y="22488525"/>
          <a:ext cx="5219700" cy="9239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1</xdr:col>
      <xdr:colOff>0</xdr:colOff>
      <xdr:row>145</xdr:row>
      <xdr:rowOff>142875</xdr:rowOff>
    </xdr:from>
    <xdr:to>
      <xdr:col>8</xdr:col>
      <xdr:colOff>438150</xdr:colOff>
      <xdr:row>149</xdr:row>
      <xdr:rowOff>152400</xdr:rowOff>
    </xdr:to>
    <xdr:sp macro="" textlink="">
      <xdr:nvSpPr>
        <xdr:cNvPr id="19" name="QuadreDeText 18"/>
        <xdr:cNvSpPr txBox="1"/>
      </xdr:nvSpPr>
      <xdr:spPr>
        <a:xfrm>
          <a:off x="247650" y="2844165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1</xdr:col>
      <xdr:colOff>47625</xdr:colOff>
      <xdr:row>175</xdr:row>
      <xdr:rowOff>66675</xdr:rowOff>
    </xdr:from>
    <xdr:to>
      <xdr:col>8</xdr:col>
      <xdr:colOff>28575</xdr:colOff>
      <xdr:row>178</xdr:row>
      <xdr:rowOff>152400</xdr:rowOff>
    </xdr:to>
    <xdr:sp macro="" textlink="">
      <xdr:nvSpPr>
        <xdr:cNvPr id="20" name="QuadreDeText 19"/>
        <xdr:cNvSpPr txBox="1"/>
      </xdr:nvSpPr>
      <xdr:spPr>
        <a:xfrm>
          <a:off x="295275" y="34080450"/>
          <a:ext cx="4248150" cy="657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>
    <xdr:from>
      <xdr:col>0</xdr:col>
      <xdr:colOff>209550</xdr:colOff>
      <xdr:row>204</xdr:row>
      <xdr:rowOff>38100</xdr:rowOff>
    </xdr:from>
    <xdr:to>
      <xdr:col>8</xdr:col>
      <xdr:colOff>400050</xdr:colOff>
      <xdr:row>207</xdr:row>
      <xdr:rowOff>152400</xdr:rowOff>
    </xdr:to>
    <xdr:sp macro="" textlink="">
      <xdr:nvSpPr>
        <xdr:cNvPr id="21" name="QuadreDeText 20"/>
        <xdr:cNvSpPr txBox="1"/>
      </xdr:nvSpPr>
      <xdr:spPr>
        <a:xfrm>
          <a:off x="209550" y="39576375"/>
          <a:ext cx="4705350" cy="6858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1</xdr:col>
      <xdr:colOff>123825</xdr:colOff>
      <xdr:row>235</xdr:row>
      <xdr:rowOff>9525</xdr:rowOff>
    </xdr:from>
    <xdr:to>
      <xdr:col>8</xdr:col>
      <xdr:colOff>561975</xdr:colOff>
      <xdr:row>238</xdr:row>
      <xdr:rowOff>95250</xdr:rowOff>
    </xdr:to>
    <xdr:sp macro="" textlink="">
      <xdr:nvSpPr>
        <xdr:cNvPr id="22" name="QuadreDeText 21"/>
        <xdr:cNvSpPr txBox="1"/>
      </xdr:nvSpPr>
      <xdr:spPr>
        <a:xfrm>
          <a:off x="371475" y="45453300"/>
          <a:ext cx="4705350" cy="657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>
    <xdr:from>
      <xdr:col>1</xdr:col>
      <xdr:colOff>38100</xdr:colOff>
      <xdr:row>260</xdr:row>
      <xdr:rowOff>114300</xdr:rowOff>
    </xdr:from>
    <xdr:to>
      <xdr:col>8</xdr:col>
      <xdr:colOff>476250</xdr:colOff>
      <xdr:row>264</xdr:row>
      <xdr:rowOff>9525</xdr:rowOff>
    </xdr:to>
    <xdr:sp macro="" textlink="">
      <xdr:nvSpPr>
        <xdr:cNvPr id="23" name="QuadreDeText 22"/>
        <xdr:cNvSpPr txBox="1"/>
      </xdr:nvSpPr>
      <xdr:spPr>
        <a:xfrm>
          <a:off x="285750" y="50320575"/>
          <a:ext cx="4705350" cy="657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Tens algun</a:t>
          </a:r>
          <a:r>
            <a:rPr lang="ca-ES" sz="1800" b="1" baseline="0"/>
            <a:t> familiar o conegut que treballi en el món de l'òptica-optometria?</a:t>
          </a:r>
          <a:endParaRPr lang="ca-ES" sz="1100" b="1"/>
        </a:p>
      </xdr:txBody>
    </xdr:sp>
    <xdr:clientData/>
  </xdr:twoCellAnchor>
  <xdr:twoCellAnchor>
    <xdr:from>
      <xdr:col>0</xdr:col>
      <xdr:colOff>171450</xdr:colOff>
      <xdr:row>289</xdr:row>
      <xdr:rowOff>28575</xdr:rowOff>
    </xdr:from>
    <xdr:to>
      <xdr:col>10</xdr:col>
      <xdr:colOff>590550</xdr:colOff>
      <xdr:row>292</xdr:row>
      <xdr:rowOff>114300</xdr:rowOff>
    </xdr:to>
    <xdr:sp macro="" textlink="">
      <xdr:nvSpPr>
        <xdr:cNvPr id="25" name="QuadreDeText 24"/>
        <xdr:cNvSpPr txBox="1"/>
      </xdr:nvSpPr>
      <xdr:spPr>
        <a:xfrm>
          <a:off x="171450" y="55759350"/>
          <a:ext cx="6153150" cy="657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Si el Grau en Òptica i Optometria ha estat la teva primera opció d'estudis, quina carrera vas triar com a primera opció? </a:t>
          </a:r>
          <a:endParaRPr lang="ca-ES" sz="1100" b="1"/>
        </a:p>
      </xdr:txBody>
    </xdr:sp>
    <xdr:clientData/>
  </xdr:twoCellAnchor>
  <xdr:twoCellAnchor>
    <xdr:from>
      <xdr:col>1</xdr:col>
      <xdr:colOff>361950</xdr:colOff>
      <xdr:row>121</xdr:row>
      <xdr:rowOff>133350</xdr:rowOff>
    </xdr:from>
    <xdr:to>
      <xdr:col>14</xdr:col>
      <xdr:colOff>200025</xdr:colOff>
      <xdr:row>144</xdr:row>
      <xdr:rowOff>47625</xdr:rowOff>
    </xdr:to>
    <xdr:graphicFrame macro="">
      <xdr:nvGraphicFramePr>
        <xdr:cNvPr id="27" name="Gràfic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7</xdr:row>
      <xdr:rowOff>0</xdr:rowOff>
    </xdr:from>
    <xdr:to>
      <xdr:col>10</xdr:col>
      <xdr:colOff>504825</xdr:colOff>
      <xdr:row>32</xdr:row>
      <xdr:rowOff>38100</xdr:rowOff>
    </xdr:to>
    <xdr:pic>
      <xdr:nvPicPr>
        <xdr:cNvPr id="26" name="Imatge 2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20097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10</xdr:col>
      <xdr:colOff>504825</xdr:colOff>
      <xdr:row>60</xdr:row>
      <xdr:rowOff>38100</xdr:rowOff>
    </xdr:to>
    <xdr:pic>
      <xdr:nvPicPr>
        <xdr:cNvPr id="28" name="Imatge 2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7650" y="73437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150</xdr:row>
      <xdr:rowOff>57150</xdr:rowOff>
    </xdr:from>
    <xdr:to>
      <xdr:col>10</xdr:col>
      <xdr:colOff>447675</xdr:colOff>
      <xdr:row>175</xdr:row>
      <xdr:rowOff>95250</xdr:rowOff>
    </xdr:to>
    <xdr:pic>
      <xdr:nvPicPr>
        <xdr:cNvPr id="31" name="Imatge 30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6042"/>
        <a:stretch/>
      </xdr:blipFill>
      <xdr:spPr>
        <a:xfrm>
          <a:off x="552450" y="29308425"/>
          <a:ext cx="5629275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179</xdr:row>
      <xdr:rowOff>0</xdr:rowOff>
    </xdr:from>
    <xdr:to>
      <xdr:col>10</xdr:col>
      <xdr:colOff>504825</xdr:colOff>
      <xdr:row>204</xdr:row>
      <xdr:rowOff>38100</xdr:rowOff>
    </xdr:to>
    <xdr:pic>
      <xdr:nvPicPr>
        <xdr:cNvPr id="33" name="Imatge 3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7650" y="347757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208</xdr:row>
      <xdr:rowOff>0</xdr:rowOff>
    </xdr:from>
    <xdr:to>
      <xdr:col>11</xdr:col>
      <xdr:colOff>47625</xdr:colOff>
      <xdr:row>233</xdr:row>
      <xdr:rowOff>9525</xdr:rowOff>
    </xdr:to>
    <xdr:pic>
      <xdr:nvPicPr>
        <xdr:cNvPr id="34" name="Imatge 33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737" b="3095"/>
        <a:stretch/>
      </xdr:blipFill>
      <xdr:spPr>
        <a:xfrm>
          <a:off x="600075" y="40300275"/>
          <a:ext cx="5791200" cy="4772025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263</xdr:row>
      <xdr:rowOff>171450</xdr:rowOff>
    </xdr:from>
    <xdr:to>
      <xdr:col>10</xdr:col>
      <xdr:colOff>485775</xdr:colOff>
      <xdr:row>289</xdr:row>
      <xdr:rowOff>19050</xdr:rowOff>
    </xdr:to>
    <xdr:pic>
      <xdr:nvPicPr>
        <xdr:cNvPr id="36" name="Imatge 35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6200"/>
        <a:stretch/>
      </xdr:blipFill>
      <xdr:spPr>
        <a:xfrm>
          <a:off x="600075" y="50949225"/>
          <a:ext cx="5619750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292</xdr:row>
      <xdr:rowOff>171450</xdr:rowOff>
    </xdr:from>
    <xdr:to>
      <xdr:col>10</xdr:col>
      <xdr:colOff>485775</xdr:colOff>
      <xdr:row>318</xdr:row>
      <xdr:rowOff>19050</xdr:rowOff>
    </xdr:to>
    <xdr:pic>
      <xdr:nvPicPr>
        <xdr:cNvPr id="37" name="Imatge 3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8600" y="56473725"/>
          <a:ext cx="5991225" cy="4800600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318</xdr:row>
      <xdr:rowOff>171450</xdr:rowOff>
    </xdr:from>
    <xdr:to>
      <xdr:col>11</xdr:col>
      <xdr:colOff>38100</xdr:colOff>
      <xdr:row>322</xdr:row>
      <xdr:rowOff>66675</xdr:rowOff>
    </xdr:to>
    <xdr:sp macro="" textlink="">
      <xdr:nvSpPr>
        <xdr:cNvPr id="38" name="QuadreDeText 37"/>
        <xdr:cNvSpPr txBox="1"/>
      </xdr:nvSpPr>
      <xdr:spPr>
        <a:xfrm>
          <a:off x="228600" y="61426725"/>
          <a:ext cx="6153150" cy="657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De quina manera vas conèixer els estudis d’Òptica i Optometria?</a:t>
          </a:r>
          <a:endParaRPr lang="ca-ES" sz="1100" b="1"/>
        </a:p>
      </xdr:txBody>
    </xdr:sp>
    <xdr:clientData/>
  </xdr:twoCellAnchor>
  <xdr:twoCellAnchor editAs="oneCell">
    <xdr:from>
      <xdr:col>1</xdr:col>
      <xdr:colOff>419100</xdr:colOff>
      <xdr:row>63</xdr:row>
      <xdr:rowOff>0</xdr:rowOff>
    </xdr:from>
    <xdr:to>
      <xdr:col>10</xdr:col>
      <xdr:colOff>533400</xdr:colOff>
      <xdr:row>88</xdr:row>
      <xdr:rowOff>114300</xdr:rowOff>
    </xdr:to>
    <xdr:pic>
      <xdr:nvPicPr>
        <xdr:cNvPr id="40" name="Imatge 39"/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6518" b="-1587"/>
        <a:stretch/>
      </xdr:blipFill>
      <xdr:spPr>
        <a:xfrm>
          <a:off x="666750" y="12677775"/>
          <a:ext cx="5600700" cy="4876800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90</xdr:row>
      <xdr:rowOff>0</xdr:rowOff>
    </xdr:from>
    <xdr:to>
      <xdr:col>10</xdr:col>
      <xdr:colOff>504825</xdr:colOff>
      <xdr:row>115</xdr:row>
      <xdr:rowOff>38100</xdr:rowOff>
    </xdr:to>
    <xdr:pic>
      <xdr:nvPicPr>
        <xdr:cNvPr id="41" name="Imatge 40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5882"/>
        <a:stretch/>
      </xdr:blipFill>
      <xdr:spPr>
        <a:xfrm>
          <a:off x="600075" y="17821275"/>
          <a:ext cx="5638800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322</xdr:row>
      <xdr:rowOff>171450</xdr:rowOff>
    </xdr:from>
    <xdr:to>
      <xdr:col>10</xdr:col>
      <xdr:colOff>228600</xdr:colOff>
      <xdr:row>344</xdr:row>
      <xdr:rowOff>95250</xdr:rowOff>
    </xdr:to>
    <xdr:pic>
      <xdr:nvPicPr>
        <xdr:cNvPr id="3" name="Imatge 2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5980" b="4425"/>
        <a:stretch/>
      </xdr:blipFill>
      <xdr:spPr>
        <a:xfrm>
          <a:off x="571500" y="62188725"/>
          <a:ext cx="5391150" cy="4114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10584</xdr:rowOff>
    </xdr:from>
    <xdr:to>
      <xdr:col>9</xdr:col>
      <xdr:colOff>466725</xdr:colOff>
      <xdr:row>32</xdr:row>
      <xdr:rowOff>10584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8584"/>
          <a:ext cx="59912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361950</xdr:colOff>
      <xdr:row>5</xdr:row>
      <xdr:rowOff>9525</xdr:rowOff>
    </xdr:from>
    <xdr:to>
      <xdr:col>6</xdr:col>
      <xdr:colOff>57150</xdr:colOff>
      <xdr:row>7</xdr:row>
      <xdr:rowOff>47625</xdr:rowOff>
    </xdr:to>
    <xdr:sp macro="" textlink="">
      <xdr:nvSpPr>
        <xdr:cNvPr id="4" name="QuadreDeText 3"/>
        <xdr:cNvSpPr txBox="1"/>
      </xdr:nvSpPr>
      <xdr:spPr>
        <a:xfrm>
          <a:off x="971550" y="14001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11</xdr:col>
      <xdr:colOff>323850</xdr:colOff>
      <xdr:row>5</xdr:row>
      <xdr:rowOff>0</xdr:rowOff>
    </xdr:from>
    <xdr:to>
      <xdr:col>16</xdr:col>
      <xdr:colOff>19050</xdr:colOff>
      <xdr:row>7</xdr:row>
      <xdr:rowOff>38100</xdr:rowOff>
    </xdr:to>
    <xdr:sp macro="" textlink="">
      <xdr:nvSpPr>
        <xdr:cNvPr id="5" name="QuadreDeText 4"/>
        <xdr:cNvSpPr txBox="1"/>
      </xdr:nvSpPr>
      <xdr:spPr>
        <a:xfrm>
          <a:off x="7029450" y="13906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9</xdr:col>
      <xdr:colOff>504825</xdr:colOff>
      <xdr:row>59</xdr:row>
      <xdr:rowOff>38100</xdr:rowOff>
    </xdr:to>
    <xdr:pic>
      <xdr:nvPicPr>
        <xdr:cNvPr id="6" name="Imat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91515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21167</xdr:rowOff>
    </xdr:from>
    <xdr:to>
      <xdr:col>9</xdr:col>
      <xdr:colOff>466725</xdr:colOff>
      <xdr:row>59</xdr:row>
      <xdr:rowOff>21167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42667"/>
          <a:ext cx="59912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247650</xdr:colOff>
      <xdr:row>32</xdr:row>
      <xdr:rowOff>76200</xdr:rowOff>
    </xdr:from>
    <xdr:to>
      <xdr:col>5</xdr:col>
      <xdr:colOff>552450</xdr:colOff>
      <xdr:row>34</xdr:row>
      <xdr:rowOff>114300</xdr:rowOff>
    </xdr:to>
    <xdr:sp macro="" textlink="">
      <xdr:nvSpPr>
        <xdr:cNvPr id="8" name="QuadreDeText 7"/>
        <xdr:cNvSpPr txBox="1"/>
      </xdr:nvSpPr>
      <xdr:spPr>
        <a:xfrm>
          <a:off x="857250" y="66103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11</xdr:col>
      <xdr:colOff>180975</xdr:colOff>
      <xdr:row>32</xdr:row>
      <xdr:rowOff>0</xdr:rowOff>
    </xdr:from>
    <xdr:to>
      <xdr:col>15</xdr:col>
      <xdr:colOff>485775</xdr:colOff>
      <xdr:row>34</xdr:row>
      <xdr:rowOff>38100</xdr:rowOff>
    </xdr:to>
    <xdr:sp macro="" textlink="">
      <xdr:nvSpPr>
        <xdr:cNvPr id="9" name="QuadreDeText 8"/>
        <xdr:cNvSpPr txBox="1"/>
      </xdr:nvSpPr>
      <xdr:spPr>
        <a:xfrm>
          <a:off x="6886575" y="65341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 editAs="oneCell">
    <xdr:from>
      <xdr:col>0</xdr:col>
      <xdr:colOff>381000</xdr:colOff>
      <xdr:row>61</xdr:row>
      <xdr:rowOff>74083</xdr:rowOff>
    </xdr:from>
    <xdr:to>
      <xdr:col>9</xdr:col>
      <xdr:colOff>504825</xdr:colOff>
      <xdr:row>86</xdr:row>
      <xdr:rowOff>112183</xdr:rowOff>
    </xdr:to>
    <xdr:pic>
      <xdr:nvPicPr>
        <xdr:cNvPr id="14" name="Imatge 13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319"/>
        <a:stretch/>
      </xdr:blipFill>
      <xdr:spPr>
        <a:xfrm>
          <a:off x="381000" y="12139083"/>
          <a:ext cx="5648325" cy="4800600"/>
        </a:xfrm>
        <a:prstGeom prst="rect">
          <a:avLst/>
        </a:prstGeom>
      </xdr:spPr>
    </xdr:pic>
    <xdr:clientData/>
  </xdr:twoCellAnchor>
  <xdr:twoCellAnchor>
    <xdr:from>
      <xdr:col>0</xdr:col>
      <xdr:colOff>169333</xdr:colOff>
      <xdr:row>59</xdr:row>
      <xdr:rowOff>42334</xdr:rowOff>
    </xdr:from>
    <xdr:to>
      <xdr:col>9</xdr:col>
      <xdr:colOff>464608</xdr:colOff>
      <xdr:row>61</xdr:row>
      <xdr:rowOff>80434</xdr:rowOff>
    </xdr:to>
    <xdr:sp macro="" textlink="">
      <xdr:nvSpPr>
        <xdr:cNvPr id="16" name="QuadreDeText 15"/>
        <xdr:cNvSpPr txBox="1"/>
      </xdr:nvSpPr>
      <xdr:spPr>
        <a:xfrm>
          <a:off x="169333" y="11726334"/>
          <a:ext cx="58197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10</xdr:col>
      <xdr:colOff>10584</xdr:colOff>
      <xdr:row>59</xdr:row>
      <xdr:rowOff>31750</xdr:rowOff>
    </xdr:from>
    <xdr:to>
      <xdr:col>19</xdr:col>
      <xdr:colOff>305859</xdr:colOff>
      <xdr:row>61</xdr:row>
      <xdr:rowOff>69850</xdr:rowOff>
    </xdr:to>
    <xdr:sp macro="" textlink="">
      <xdr:nvSpPr>
        <xdr:cNvPr id="17" name="QuadreDeText 16"/>
        <xdr:cNvSpPr txBox="1"/>
      </xdr:nvSpPr>
      <xdr:spPr>
        <a:xfrm>
          <a:off x="6148917" y="11715750"/>
          <a:ext cx="58197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 editAs="oneCell">
    <xdr:from>
      <xdr:col>0</xdr:col>
      <xdr:colOff>338667</xdr:colOff>
      <xdr:row>90</xdr:row>
      <xdr:rowOff>0</xdr:rowOff>
    </xdr:from>
    <xdr:to>
      <xdr:col>9</xdr:col>
      <xdr:colOff>466725</xdr:colOff>
      <xdr:row>115</xdr:row>
      <xdr:rowOff>0</xdr:rowOff>
    </xdr:to>
    <xdr:pic>
      <xdr:nvPicPr>
        <xdr:cNvPr id="19" name="Picture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53"/>
        <a:stretch/>
      </xdr:blipFill>
      <xdr:spPr bwMode="auto">
        <a:xfrm>
          <a:off x="338667" y="17589500"/>
          <a:ext cx="5652558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21166</xdr:colOff>
      <xdr:row>86</xdr:row>
      <xdr:rowOff>179916</xdr:rowOff>
    </xdr:from>
    <xdr:to>
      <xdr:col>8</xdr:col>
      <xdr:colOff>116416</xdr:colOff>
      <xdr:row>89</xdr:row>
      <xdr:rowOff>27516</xdr:rowOff>
    </xdr:to>
    <xdr:sp macro="" textlink="">
      <xdr:nvSpPr>
        <xdr:cNvPr id="20" name="QuadreDeText 19"/>
        <xdr:cNvSpPr txBox="1"/>
      </xdr:nvSpPr>
      <xdr:spPr>
        <a:xfrm>
          <a:off x="21166" y="17007416"/>
          <a:ext cx="5005917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9</xdr:col>
      <xdr:colOff>539750</xdr:colOff>
      <xdr:row>86</xdr:row>
      <xdr:rowOff>179917</xdr:rowOff>
    </xdr:from>
    <xdr:to>
      <xdr:col>18</xdr:col>
      <xdr:colOff>21167</xdr:colOff>
      <xdr:row>89</xdr:row>
      <xdr:rowOff>27517</xdr:rowOff>
    </xdr:to>
    <xdr:sp macro="" textlink="">
      <xdr:nvSpPr>
        <xdr:cNvPr id="22" name="QuadreDeText 21"/>
        <xdr:cNvSpPr txBox="1"/>
      </xdr:nvSpPr>
      <xdr:spPr>
        <a:xfrm>
          <a:off x="6064250" y="17007417"/>
          <a:ext cx="5005917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0</xdr:col>
      <xdr:colOff>338667</xdr:colOff>
      <xdr:row>114</xdr:row>
      <xdr:rowOff>84666</xdr:rowOff>
    </xdr:from>
    <xdr:to>
      <xdr:col>9</xdr:col>
      <xdr:colOff>86784</xdr:colOff>
      <xdr:row>119</xdr:row>
      <xdr:rowOff>56091</xdr:rowOff>
    </xdr:to>
    <xdr:sp macro="" textlink="">
      <xdr:nvSpPr>
        <xdr:cNvPr id="23" name="QuadreDeText 22"/>
        <xdr:cNvSpPr txBox="1"/>
      </xdr:nvSpPr>
      <xdr:spPr>
        <a:xfrm>
          <a:off x="338667" y="22246166"/>
          <a:ext cx="5272617" cy="9239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9</xdr:col>
      <xdr:colOff>275166</xdr:colOff>
      <xdr:row>114</xdr:row>
      <xdr:rowOff>95250</xdr:rowOff>
    </xdr:from>
    <xdr:to>
      <xdr:col>18</xdr:col>
      <xdr:colOff>23283</xdr:colOff>
      <xdr:row>119</xdr:row>
      <xdr:rowOff>66675</xdr:rowOff>
    </xdr:to>
    <xdr:sp macro="" textlink="">
      <xdr:nvSpPr>
        <xdr:cNvPr id="24" name="QuadreDeText 23"/>
        <xdr:cNvSpPr txBox="1"/>
      </xdr:nvSpPr>
      <xdr:spPr>
        <a:xfrm>
          <a:off x="5799666" y="22256750"/>
          <a:ext cx="5272617" cy="9239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119</xdr:row>
      <xdr:rowOff>74084</xdr:rowOff>
    </xdr:from>
    <xdr:to>
      <xdr:col>9</xdr:col>
      <xdr:colOff>465667</xdr:colOff>
      <xdr:row>142</xdr:row>
      <xdr:rowOff>137584</xdr:rowOff>
    </xdr:to>
    <xdr:graphicFrame macro="">
      <xdr:nvGraphicFramePr>
        <xdr:cNvPr id="25" name="Gràfic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105833</xdr:colOff>
      <xdr:row>144</xdr:row>
      <xdr:rowOff>1</xdr:rowOff>
    </xdr:from>
    <xdr:to>
      <xdr:col>17</xdr:col>
      <xdr:colOff>543983</xdr:colOff>
      <xdr:row>148</xdr:row>
      <xdr:rowOff>9526</xdr:rowOff>
    </xdr:to>
    <xdr:sp macro="" textlink="">
      <xdr:nvSpPr>
        <xdr:cNvPr id="26" name="QuadreDeText 25"/>
        <xdr:cNvSpPr txBox="1"/>
      </xdr:nvSpPr>
      <xdr:spPr>
        <a:xfrm>
          <a:off x="6244166" y="27876501"/>
          <a:ext cx="4734984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0</xdr:col>
      <xdr:colOff>328084</xdr:colOff>
      <xdr:row>143</xdr:row>
      <xdr:rowOff>148167</xdr:rowOff>
    </xdr:from>
    <xdr:to>
      <xdr:col>8</xdr:col>
      <xdr:colOff>152400</xdr:colOff>
      <xdr:row>147</xdr:row>
      <xdr:rowOff>157692</xdr:rowOff>
    </xdr:to>
    <xdr:sp macro="" textlink="">
      <xdr:nvSpPr>
        <xdr:cNvPr id="27" name="QuadreDeText 26"/>
        <xdr:cNvSpPr txBox="1"/>
      </xdr:nvSpPr>
      <xdr:spPr>
        <a:xfrm>
          <a:off x="328084" y="27834167"/>
          <a:ext cx="4734983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 editAs="oneCell">
    <xdr:from>
      <xdr:col>0</xdr:col>
      <xdr:colOff>381000</xdr:colOff>
      <xdr:row>148</xdr:row>
      <xdr:rowOff>31750</xdr:rowOff>
    </xdr:from>
    <xdr:to>
      <xdr:col>9</xdr:col>
      <xdr:colOff>466725</xdr:colOff>
      <xdr:row>173</xdr:row>
      <xdr:rowOff>31750</xdr:rowOff>
    </xdr:to>
    <xdr:pic>
      <xdr:nvPicPr>
        <xdr:cNvPr id="29" name="Picture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60"/>
        <a:stretch/>
      </xdr:blipFill>
      <xdr:spPr bwMode="auto">
        <a:xfrm>
          <a:off x="381000" y="28670250"/>
          <a:ext cx="56102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127000</xdr:rowOff>
    </xdr:from>
    <xdr:to>
      <xdr:col>9</xdr:col>
      <xdr:colOff>466725</xdr:colOff>
      <xdr:row>201</xdr:row>
      <xdr:rowOff>127000</xdr:rowOff>
    </xdr:to>
    <xdr:pic>
      <xdr:nvPicPr>
        <xdr:cNvPr id="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99500"/>
          <a:ext cx="59912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50800</xdr:colOff>
      <xdr:row>173</xdr:row>
      <xdr:rowOff>127000</xdr:rowOff>
    </xdr:from>
    <xdr:to>
      <xdr:col>7</xdr:col>
      <xdr:colOff>31750</xdr:colOff>
      <xdr:row>175</xdr:row>
      <xdr:rowOff>136525</xdr:rowOff>
    </xdr:to>
    <xdr:sp macro="" textlink="">
      <xdr:nvSpPr>
        <xdr:cNvPr id="32" name="QuadreDeText 31"/>
        <xdr:cNvSpPr txBox="1"/>
      </xdr:nvSpPr>
      <xdr:spPr>
        <a:xfrm>
          <a:off x="50800" y="33528000"/>
          <a:ext cx="4277783" cy="390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>
    <xdr:from>
      <xdr:col>10</xdr:col>
      <xdr:colOff>391583</xdr:colOff>
      <xdr:row>173</xdr:row>
      <xdr:rowOff>74083</xdr:rowOff>
    </xdr:from>
    <xdr:to>
      <xdr:col>17</xdr:col>
      <xdr:colOff>372533</xdr:colOff>
      <xdr:row>175</xdr:row>
      <xdr:rowOff>83608</xdr:rowOff>
    </xdr:to>
    <xdr:sp macro="" textlink="">
      <xdr:nvSpPr>
        <xdr:cNvPr id="33" name="QuadreDeText 32"/>
        <xdr:cNvSpPr txBox="1"/>
      </xdr:nvSpPr>
      <xdr:spPr>
        <a:xfrm>
          <a:off x="6529916" y="33475083"/>
          <a:ext cx="4277784" cy="390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 editAs="oneCell">
    <xdr:from>
      <xdr:col>0</xdr:col>
      <xdr:colOff>338667</xdr:colOff>
      <xdr:row>205</xdr:row>
      <xdr:rowOff>179916</xdr:rowOff>
    </xdr:from>
    <xdr:to>
      <xdr:col>9</xdr:col>
      <xdr:colOff>466725</xdr:colOff>
      <xdr:row>229</xdr:row>
      <xdr:rowOff>148167</xdr:rowOff>
    </xdr:to>
    <xdr:pic>
      <xdr:nvPicPr>
        <xdr:cNvPr id="35" name="Picture 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53" b="4667"/>
        <a:stretch/>
      </xdr:blipFill>
      <xdr:spPr bwMode="auto">
        <a:xfrm>
          <a:off x="338667" y="39676916"/>
          <a:ext cx="5652558" cy="4540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177800</xdr:colOff>
      <xdr:row>202</xdr:row>
      <xdr:rowOff>9525</xdr:rowOff>
    </xdr:from>
    <xdr:to>
      <xdr:col>8</xdr:col>
      <xdr:colOff>6350</xdr:colOff>
      <xdr:row>204</xdr:row>
      <xdr:rowOff>95250</xdr:rowOff>
    </xdr:to>
    <xdr:sp macro="" textlink="">
      <xdr:nvSpPr>
        <xdr:cNvPr id="36" name="QuadreDeText 35"/>
        <xdr:cNvSpPr txBox="1"/>
      </xdr:nvSpPr>
      <xdr:spPr>
        <a:xfrm>
          <a:off x="177800" y="38935025"/>
          <a:ext cx="4739217" cy="4667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10</xdr:col>
      <xdr:colOff>52917</xdr:colOff>
      <xdr:row>202</xdr:row>
      <xdr:rowOff>21167</xdr:rowOff>
    </xdr:from>
    <xdr:to>
      <xdr:col>17</xdr:col>
      <xdr:colOff>491067</xdr:colOff>
      <xdr:row>204</xdr:row>
      <xdr:rowOff>106892</xdr:rowOff>
    </xdr:to>
    <xdr:sp macro="" textlink="">
      <xdr:nvSpPr>
        <xdr:cNvPr id="37" name="QuadreDeText 36"/>
        <xdr:cNvSpPr txBox="1"/>
      </xdr:nvSpPr>
      <xdr:spPr>
        <a:xfrm>
          <a:off x="6191250" y="38946667"/>
          <a:ext cx="4734984" cy="4667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 editAs="oneCell">
    <xdr:from>
      <xdr:col>9</xdr:col>
      <xdr:colOff>391583</xdr:colOff>
      <xdr:row>7</xdr:row>
      <xdr:rowOff>10584</xdr:rowOff>
    </xdr:from>
    <xdr:to>
      <xdr:col>19</xdr:col>
      <xdr:colOff>183717</xdr:colOff>
      <xdr:row>32</xdr:row>
      <xdr:rowOff>0</xdr:rowOff>
    </xdr:to>
    <xdr:pic>
      <xdr:nvPicPr>
        <xdr:cNvPr id="39" name="Imatge 38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916083" y="1788584"/>
          <a:ext cx="5930467" cy="4751916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34</xdr:row>
      <xdr:rowOff>0</xdr:rowOff>
    </xdr:from>
    <xdr:to>
      <xdr:col>19</xdr:col>
      <xdr:colOff>296335</xdr:colOff>
      <xdr:row>58</xdr:row>
      <xdr:rowOff>92070</xdr:rowOff>
    </xdr:to>
    <xdr:pic>
      <xdr:nvPicPr>
        <xdr:cNvPr id="40" name="Imatge 39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138334" y="6921500"/>
          <a:ext cx="5820834" cy="4664070"/>
        </a:xfrm>
        <a:prstGeom prst="rect">
          <a:avLst/>
        </a:prstGeom>
      </xdr:spPr>
    </xdr:pic>
    <xdr:clientData/>
  </xdr:twoCellAnchor>
  <xdr:twoCellAnchor editAs="oneCell">
    <xdr:from>
      <xdr:col>10</xdr:col>
      <xdr:colOff>359834</xdr:colOff>
      <xdr:row>61</xdr:row>
      <xdr:rowOff>0</xdr:rowOff>
    </xdr:from>
    <xdr:to>
      <xdr:col>19</xdr:col>
      <xdr:colOff>466725</xdr:colOff>
      <xdr:row>86</xdr:row>
      <xdr:rowOff>38100</xdr:rowOff>
    </xdr:to>
    <xdr:pic>
      <xdr:nvPicPr>
        <xdr:cNvPr id="42" name="Imatge 41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6006"/>
        <a:stretch/>
      </xdr:blipFill>
      <xdr:spPr>
        <a:xfrm>
          <a:off x="6498167" y="12065000"/>
          <a:ext cx="5631391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338667</xdr:colOff>
      <xdr:row>89</xdr:row>
      <xdr:rowOff>0</xdr:rowOff>
    </xdr:from>
    <xdr:to>
      <xdr:col>19</xdr:col>
      <xdr:colOff>466725</xdr:colOff>
      <xdr:row>114</xdr:row>
      <xdr:rowOff>38100</xdr:rowOff>
    </xdr:to>
    <xdr:pic>
      <xdr:nvPicPr>
        <xdr:cNvPr id="43" name="Imatge 42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5653"/>
        <a:stretch/>
      </xdr:blipFill>
      <xdr:spPr>
        <a:xfrm>
          <a:off x="6477000" y="17399000"/>
          <a:ext cx="5652558" cy="4800600"/>
        </a:xfrm>
        <a:prstGeom prst="rect">
          <a:avLst/>
        </a:prstGeom>
      </xdr:spPr>
    </xdr:pic>
    <xdr:clientData/>
  </xdr:twoCellAnchor>
  <xdr:twoCellAnchor>
    <xdr:from>
      <xdr:col>9</xdr:col>
      <xdr:colOff>592666</xdr:colOff>
      <xdr:row>119</xdr:row>
      <xdr:rowOff>74084</xdr:rowOff>
    </xdr:from>
    <xdr:to>
      <xdr:col>22</xdr:col>
      <xdr:colOff>375708</xdr:colOff>
      <xdr:row>142</xdr:row>
      <xdr:rowOff>137583</xdr:rowOff>
    </xdr:to>
    <xdr:graphicFrame macro="">
      <xdr:nvGraphicFramePr>
        <xdr:cNvPr id="44" name="Gràfic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10</xdr:col>
      <xdr:colOff>359834</xdr:colOff>
      <xdr:row>148</xdr:row>
      <xdr:rowOff>0</xdr:rowOff>
    </xdr:from>
    <xdr:to>
      <xdr:col>19</xdr:col>
      <xdr:colOff>466725</xdr:colOff>
      <xdr:row>173</xdr:row>
      <xdr:rowOff>0</xdr:rowOff>
    </xdr:to>
    <xdr:pic>
      <xdr:nvPicPr>
        <xdr:cNvPr id="45" name="Imatge 44"/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6006"/>
        <a:stretch/>
      </xdr:blipFill>
      <xdr:spPr>
        <a:xfrm>
          <a:off x="6498167" y="28638500"/>
          <a:ext cx="5631391" cy="4762500"/>
        </a:xfrm>
        <a:prstGeom prst="rect">
          <a:avLst/>
        </a:prstGeom>
      </xdr:spPr>
    </xdr:pic>
    <xdr:clientData/>
  </xdr:twoCellAnchor>
  <xdr:twoCellAnchor editAs="oneCell">
    <xdr:from>
      <xdr:col>9</xdr:col>
      <xdr:colOff>592666</xdr:colOff>
      <xdr:row>176</xdr:row>
      <xdr:rowOff>127000</xdr:rowOff>
    </xdr:from>
    <xdr:to>
      <xdr:col>19</xdr:col>
      <xdr:colOff>445558</xdr:colOff>
      <xdr:row>201</xdr:row>
      <xdr:rowOff>165100</xdr:rowOff>
    </xdr:to>
    <xdr:pic>
      <xdr:nvPicPr>
        <xdr:cNvPr id="46" name="Imatge 45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117166" y="340995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296333</xdr:colOff>
      <xdr:row>205</xdr:row>
      <xdr:rowOff>42334</xdr:rowOff>
    </xdr:from>
    <xdr:to>
      <xdr:col>19</xdr:col>
      <xdr:colOff>338666</xdr:colOff>
      <xdr:row>229</xdr:row>
      <xdr:rowOff>52918</xdr:rowOff>
    </xdr:to>
    <xdr:pic>
      <xdr:nvPicPr>
        <xdr:cNvPr id="47" name="Imatge 46"/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l="5566" b="3348"/>
        <a:stretch/>
      </xdr:blipFill>
      <xdr:spPr>
        <a:xfrm>
          <a:off x="6434666" y="39539334"/>
          <a:ext cx="5566833" cy="4582584"/>
        </a:xfrm>
        <a:prstGeom prst="rect">
          <a:avLst/>
        </a:prstGeom>
      </xdr:spPr>
    </xdr:pic>
    <xdr:clientData/>
  </xdr:twoCellAnchor>
  <xdr:twoCellAnchor editAs="oneCell">
    <xdr:from>
      <xdr:col>0</xdr:col>
      <xdr:colOff>359833</xdr:colOff>
      <xdr:row>234</xdr:row>
      <xdr:rowOff>57150</xdr:rowOff>
    </xdr:from>
    <xdr:to>
      <xdr:col>9</xdr:col>
      <xdr:colOff>428625</xdr:colOff>
      <xdr:row>258</xdr:row>
      <xdr:rowOff>21167</xdr:rowOff>
    </xdr:to>
    <xdr:pic>
      <xdr:nvPicPr>
        <xdr:cNvPr id="38" name="Picture 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5" b="4755"/>
        <a:stretch/>
      </xdr:blipFill>
      <xdr:spPr bwMode="auto">
        <a:xfrm>
          <a:off x="359833" y="45078650"/>
          <a:ext cx="5593292" cy="4536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328083</xdr:colOff>
      <xdr:row>262</xdr:row>
      <xdr:rowOff>47625</xdr:rowOff>
    </xdr:from>
    <xdr:to>
      <xdr:col>9</xdr:col>
      <xdr:colOff>428625</xdr:colOff>
      <xdr:row>287</xdr:row>
      <xdr:rowOff>47625</xdr:rowOff>
    </xdr:to>
    <xdr:pic>
      <xdr:nvPicPr>
        <xdr:cNvPr id="41" name="Picture 1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11"/>
        <a:stretch/>
      </xdr:blipFill>
      <xdr:spPr bwMode="auto">
        <a:xfrm>
          <a:off x="328083" y="50403125"/>
          <a:ext cx="5625042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243417</xdr:colOff>
      <xdr:row>230</xdr:row>
      <xdr:rowOff>169333</xdr:rowOff>
    </xdr:from>
    <xdr:to>
      <xdr:col>8</xdr:col>
      <xdr:colOff>38100</xdr:colOff>
      <xdr:row>234</xdr:row>
      <xdr:rowOff>64558</xdr:rowOff>
    </xdr:to>
    <xdr:sp macro="" textlink="">
      <xdr:nvSpPr>
        <xdr:cNvPr id="49" name="QuadreDeText 48"/>
        <xdr:cNvSpPr txBox="1"/>
      </xdr:nvSpPr>
      <xdr:spPr>
        <a:xfrm>
          <a:off x="243417" y="44428833"/>
          <a:ext cx="4705350" cy="657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>
    <xdr:from>
      <xdr:col>0</xdr:col>
      <xdr:colOff>190500</xdr:colOff>
      <xdr:row>259</xdr:row>
      <xdr:rowOff>0</xdr:rowOff>
    </xdr:from>
    <xdr:to>
      <xdr:col>7</xdr:col>
      <xdr:colOff>599017</xdr:colOff>
      <xdr:row>262</xdr:row>
      <xdr:rowOff>85725</xdr:rowOff>
    </xdr:to>
    <xdr:sp macro="" textlink="">
      <xdr:nvSpPr>
        <xdr:cNvPr id="50" name="QuadreDeText 49"/>
        <xdr:cNvSpPr txBox="1"/>
      </xdr:nvSpPr>
      <xdr:spPr>
        <a:xfrm>
          <a:off x="190500" y="49784000"/>
          <a:ext cx="4705350" cy="657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Tens algun</a:t>
          </a:r>
          <a:r>
            <a:rPr lang="ca-ES" sz="1800" b="1" baseline="0"/>
            <a:t> familiar o conegut que treballi en el món de l'òptica-optometria?</a:t>
          </a:r>
          <a:endParaRPr lang="ca-ES" sz="1100" b="1"/>
        </a:p>
      </xdr:txBody>
    </xdr:sp>
    <xdr:clientData/>
  </xdr:twoCellAnchor>
  <xdr:twoCellAnchor editAs="oneCell">
    <xdr:from>
      <xdr:col>9</xdr:col>
      <xdr:colOff>31749</xdr:colOff>
      <xdr:row>234</xdr:row>
      <xdr:rowOff>75141</xdr:rowOff>
    </xdr:from>
    <xdr:to>
      <xdr:col>20</xdr:col>
      <xdr:colOff>336743</xdr:colOff>
      <xdr:row>258</xdr:row>
      <xdr:rowOff>52916</xdr:rowOff>
    </xdr:to>
    <xdr:pic>
      <xdr:nvPicPr>
        <xdr:cNvPr id="52" name="Imatge 51"/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l="5314" b="29827"/>
        <a:stretch/>
      </xdr:blipFill>
      <xdr:spPr>
        <a:xfrm>
          <a:off x="5556249" y="45096641"/>
          <a:ext cx="7057161" cy="4549775"/>
        </a:xfrm>
        <a:prstGeom prst="rect">
          <a:avLst/>
        </a:prstGeom>
      </xdr:spPr>
    </xdr:pic>
    <xdr:clientData/>
  </xdr:twoCellAnchor>
  <xdr:twoCellAnchor>
    <xdr:from>
      <xdr:col>9</xdr:col>
      <xdr:colOff>142875</xdr:colOff>
      <xdr:row>230</xdr:row>
      <xdr:rowOff>127000</xdr:rowOff>
    </xdr:from>
    <xdr:to>
      <xdr:col>16</xdr:col>
      <xdr:colOff>551392</xdr:colOff>
      <xdr:row>234</xdr:row>
      <xdr:rowOff>22225</xdr:rowOff>
    </xdr:to>
    <xdr:sp macro="" textlink="">
      <xdr:nvSpPr>
        <xdr:cNvPr id="53" name="QuadreDeText 52"/>
        <xdr:cNvSpPr txBox="1"/>
      </xdr:nvSpPr>
      <xdr:spPr>
        <a:xfrm>
          <a:off x="5667375" y="44386500"/>
          <a:ext cx="4705350" cy="657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>
    <xdr:from>
      <xdr:col>9</xdr:col>
      <xdr:colOff>152400</xdr:colOff>
      <xdr:row>258</xdr:row>
      <xdr:rowOff>115358</xdr:rowOff>
    </xdr:from>
    <xdr:to>
      <xdr:col>16</xdr:col>
      <xdr:colOff>560917</xdr:colOff>
      <xdr:row>262</xdr:row>
      <xdr:rowOff>10583</xdr:rowOff>
    </xdr:to>
    <xdr:sp macro="" textlink="">
      <xdr:nvSpPr>
        <xdr:cNvPr id="54" name="QuadreDeText 53"/>
        <xdr:cNvSpPr txBox="1"/>
      </xdr:nvSpPr>
      <xdr:spPr>
        <a:xfrm>
          <a:off x="5676900" y="49708858"/>
          <a:ext cx="4705350" cy="657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Tens algun</a:t>
          </a:r>
          <a:r>
            <a:rPr lang="ca-ES" sz="1800" b="1" baseline="0"/>
            <a:t> familiar o conegut que treballi en el món de l'òptica-optometria?</a:t>
          </a:r>
          <a:endParaRPr lang="ca-ES" sz="1100" b="1"/>
        </a:p>
      </xdr:txBody>
    </xdr:sp>
    <xdr:clientData/>
  </xdr:twoCellAnchor>
  <xdr:twoCellAnchor editAs="oneCell">
    <xdr:from>
      <xdr:col>9</xdr:col>
      <xdr:colOff>444500</xdr:colOff>
      <xdr:row>261</xdr:row>
      <xdr:rowOff>172508</xdr:rowOff>
    </xdr:from>
    <xdr:to>
      <xdr:col>18</xdr:col>
      <xdr:colOff>561975</xdr:colOff>
      <xdr:row>287</xdr:row>
      <xdr:rowOff>20108</xdr:rowOff>
    </xdr:to>
    <xdr:pic>
      <xdr:nvPicPr>
        <xdr:cNvPr id="55" name="Imatge 54"/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l="5829"/>
        <a:stretch/>
      </xdr:blipFill>
      <xdr:spPr>
        <a:xfrm>
          <a:off x="5969000" y="50337508"/>
          <a:ext cx="5641975" cy="480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2"/>
  <sheetViews>
    <sheetView showGridLines="0" tabSelected="1" zoomScaleNormal="100" workbookViewId="0">
      <selection activeCell="B2" sqref="B2:O2"/>
    </sheetView>
  </sheetViews>
  <sheetFormatPr defaultRowHeight="15"/>
  <cols>
    <col min="1" max="1" width="5.28515625" customWidth="1"/>
    <col min="2" max="2" width="47" customWidth="1"/>
    <col min="3" max="3" width="9.7109375" bestFit="1" customWidth="1"/>
    <col min="4" max="4" width="10.85546875" customWidth="1"/>
    <col min="5" max="5" width="10.140625" customWidth="1"/>
    <col min="6" max="6" width="10" customWidth="1"/>
    <col min="7" max="7" width="10.140625" customWidth="1"/>
    <col min="8" max="8" width="11" customWidth="1"/>
    <col min="9" max="9" width="9.7109375" bestFit="1" customWidth="1"/>
    <col min="10" max="10" width="11" customWidth="1"/>
  </cols>
  <sheetData>
    <row r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54.75" customHeight="1">
      <c r="A2" s="1"/>
      <c r="B2" s="141" t="s">
        <v>73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>
      <c r="A4" s="1"/>
      <c r="B4" s="1"/>
      <c r="C4" s="1"/>
      <c r="D4" s="142" t="s">
        <v>44</v>
      </c>
      <c r="E4" s="142"/>
      <c r="F4" s="142"/>
      <c r="G4" s="142"/>
      <c r="H4" s="142"/>
      <c r="I4" s="142"/>
      <c r="J4" s="142"/>
      <c r="K4" s="142"/>
      <c r="L4" s="142"/>
      <c r="M4" s="4"/>
      <c r="N4" s="4"/>
      <c r="O4" s="5"/>
    </row>
    <row r="5" spans="1: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21">
      <c r="A6" s="1"/>
      <c r="B6" s="7" t="s">
        <v>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8" spans="1:15" ht="15.75" thickBot="1">
      <c r="B8" s="143" t="s">
        <v>1</v>
      </c>
      <c r="C8" s="143"/>
      <c r="D8" s="143"/>
      <c r="E8" s="143"/>
      <c r="F8" s="143"/>
      <c r="G8" s="143"/>
      <c r="H8" s="143"/>
      <c r="I8" s="9"/>
      <c r="J8" s="9"/>
    </row>
    <row r="9" spans="1:15" ht="15.75" thickTop="1">
      <c r="B9" s="144"/>
      <c r="C9" s="147" t="s">
        <v>1</v>
      </c>
      <c r="D9" s="148"/>
      <c r="E9" s="148"/>
      <c r="F9" s="148"/>
      <c r="G9" s="148"/>
      <c r="H9" s="149"/>
      <c r="I9" s="9"/>
      <c r="J9" s="9"/>
    </row>
    <row r="10" spans="1:15">
      <c r="B10" s="145"/>
      <c r="C10" s="150" t="s">
        <v>52</v>
      </c>
      <c r="D10" s="139"/>
      <c r="E10" s="139" t="s">
        <v>53</v>
      </c>
      <c r="F10" s="139"/>
      <c r="G10" s="139" t="s">
        <v>13</v>
      </c>
      <c r="H10" s="140"/>
      <c r="I10" s="9"/>
      <c r="J10" s="9"/>
    </row>
    <row r="11" spans="1:15" ht="15.75" thickBot="1">
      <c r="B11" s="146"/>
      <c r="C11" s="25" t="s">
        <v>6</v>
      </c>
      <c r="D11" s="26" t="s">
        <v>3</v>
      </c>
      <c r="E11" s="26" t="s">
        <v>6</v>
      </c>
      <c r="F11" s="26" t="s">
        <v>3</v>
      </c>
      <c r="G11" s="26" t="s">
        <v>6</v>
      </c>
      <c r="H11" s="27" t="s">
        <v>3</v>
      </c>
      <c r="I11" s="9"/>
      <c r="J11" s="9"/>
    </row>
    <row r="12" spans="1:15" ht="15.75" thickTop="1">
      <c r="B12" s="10" t="s">
        <v>45</v>
      </c>
      <c r="C12" s="12">
        <v>66</v>
      </c>
      <c r="D12" s="13">
        <f>C12/$G$12</f>
        <v>0.80487804878048785</v>
      </c>
      <c r="E12" s="14">
        <v>16</v>
      </c>
      <c r="F12" s="13">
        <f>E12/$G$12</f>
        <v>0.1951219512195122</v>
      </c>
      <c r="G12" s="47">
        <f>C12+E12</f>
        <v>82</v>
      </c>
      <c r="H12" s="48">
        <f>G12/$G$12</f>
        <v>1</v>
      </c>
      <c r="I12" s="9"/>
      <c r="J12" s="9"/>
    </row>
    <row r="13" spans="1:15" ht="15.75" thickBot="1">
      <c r="B13" s="11" t="s">
        <v>13</v>
      </c>
      <c r="C13" s="17">
        <v>66</v>
      </c>
      <c r="D13" s="18">
        <f>C13/$G$12</f>
        <v>0.80487804878048785</v>
      </c>
      <c r="E13" s="19">
        <v>16</v>
      </c>
      <c r="F13" s="18">
        <f>E13/$G$12</f>
        <v>0.1951219512195122</v>
      </c>
      <c r="G13" s="51">
        <f>C13+$E$13</f>
        <v>82</v>
      </c>
      <c r="H13" s="52">
        <f>G13/$G$12</f>
        <v>1</v>
      </c>
      <c r="I13" s="9"/>
      <c r="J13" s="9"/>
    </row>
    <row r="14" spans="1:15" ht="15.75" thickTop="1"/>
    <row r="15" spans="1:15" ht="15.75" thickBot="1">
      <c r="B15" s="143" t="s">
        <v>4</v>
      </c>
      <c r="C15" s="143"/>
      <c r="D15" s="143"/>
      <c r="E15" s="143"/>
      <c r="F15" s="143"/>
      <c r="G15" s="143"/>
      <c r="H15" s="143"/>
      <c r="I15" s="143"/>
      <c r="J15" s="143"/>
    </row>
    <row r="16" spans="1:15" ht="15.75" thickTop="1">
      <c r="B16" s="144"/>
      <c r="C16" s="147" t="s">
        <v>4</v>
      </c>
      <c r="D16" s="148"/>
      <c r="E16" s="148"/>
      <c r="F16" s="148"/>
      <c r="G16" s="148"/>
      <c r="H16" s="148"/>
      <c r="I16" s="148"/>
      <c r="J16" s="149"/>
    </row>
    <row r="17" spans="2:10" ht="27.75" customHeight="1">
      <c r="B17" s="145"/>
      <c r="C17" s="150" t="s">
        <v>25</v>
      </c>
      <c r="D17" s="139"/>
      <c r="E17" s="139" t="s">
        <v>54</v>
      </c>
      <c r="F17" s="139"/>
      <c r="G17" s="139" t="s">
        <v>5</v>
      </c>
      <c r="H17" s="139"/>
      <c r="I17" s="139" t="s">
        <v>13</v>
      </c>
      <c r="J17" s="140"/>
    </row>
    <row r="18" spans="2:10" ht="15.75" thickBot="1">
      <c r="B18" s="146"/>
      <c r="C18" s="25" t="s">
        <v>6</v>
      </c>
      <c r="D18" s="26" t="s">
        <v>3</v>
      </c>
      <c r="E18" s="26" t="s">
        <v>6</v>
      </c>
      <c r="F18" s="26" t="s">
        <v>3</v>
      </c>
      <c r="G18" s="26" t="s">
        <v>6</v>
      </c>
      <c r="H18" s="26" t="s">
        <v>3</v>
      </c>
      <c r="I18" s="26" t="s">
        <v>6</v>
      </c>
      <c r="J18" s="27" t="s">
        <v>3</v>
      </c>
    </row>
    <row r="19" spans="2:10" ht="15.75" thickTop="1">
      <c r="B19" s="10" t="s">
        <v>45</v>
      </c>
      <c r="C19" s="12">
        <v>61</v>
      </c>
      <c r="D19" s="13">
        <f>C19/$G$12</f>
        <v>0.74390243902439024</v>
      </c>
      <c r="E19" s="14">
        <v>15</v>
      </c>
      <c r="F19" s="13">
        <f>E19/$G$12</f>
        <v>0.18292682926829268</v>
      </c>
      <c r="G19" s="14">
        <v>6</v>
      </c>
      <c r="H19" s="13">
        <f>G19/$G$12</f>
        <v>7.3170731707317069E-2</v>
      </c>
      <c r="I19" s="47">
        <f>E19+G19+C19</f>
        <v>82</v>
      </c>
      <c r="J19" s="48">
        <f>I19/$G$12</f>
        <v>1</v>
      </c>
    </row>
    <row r="20" spans="2:10" ht="15.75" thickBot="1">
      <c r="B20" s="11" t="s">
        <v>13</v>
      </c>
      <c r="C20" s="17">
        <v>61</v>
      </c>
      <c r="D20" s="18">
        <f>C20/$G$12</f>
        <v>0.74390243902439024</v>
      </c>
      <c r="E20" s="19">
        <v>15</v>
      </c>
      <c r="F20" s="18">
        <f>E20/$G$12</f>
        <v>0.18292682926829268</v>
      </c>
      <c r="G20" s="19">
        <v>6</v>
      </c>
      <c r="H20" s="18">
        <f>G20/$G$12</f>
        <v>7.3170731707317069E-2</v>
      </c>
      <c r="I20" s="51">
        <f>E20+C20+G20</f>
        <v>82</v>
      </c>
      <c r="J20" s="52">
        <f>I20/$G$12</f>
        <v>1</v>
      </c>
    </row>
    <row r="21" spans="2:10" ht="15.75" thickTop="1"/>
    <row r="22" spans="2:10" ht="15.75" thickBot="1">
      <c r="B22" s="143" t="s">
        <v>26</v>
      </c>
      <c r="C22" s="143"/>
      <c r="D22" s="143"/>
      <c r="E22" s="143"/>
      <c r="F22" s="143"/>
      <c r="G22" s="143"/>
      <c r="H22" s="143"/>
    </row>
    <row r="23" spans="2:10" ht="32.25" customHeight="1" thickTop="1">
      <c r="B23" s="144"/>
      <c r="C23" s="147" t="s">
        <v>45</v>
      </c>
      <c r="D23" s="148"/>
      <c r="E23" s="148" t="s">
        <v>13</v>
      </c>
      <c r="F23" s="149"/>
    </row>
    <row r="24" spans="2:10" ht="15.75" thickBot="1">
      <c r="B24" s="146"/>
      <c r="C24" s="25" t="s">
        <v>6</v>
      </c>
      <c r="D24" s="26" t="s">
        <v>3</v>
      </c>
      <c r="E24" s="26" t="s">
        <v>6</v>
      </c>
      <c r="F24" s="27" t="s">
        <v>3</v>
      </c>
    </row>
    <row r="25" spans="2:10" ht="15.75" thickTop="1">
      <c r="B25" s="66" t="s">
        <v>5</v>
      </c>
      <c r="C25" s="67">
        <v>15</v>
      </c>
      <c r="D25" s="68">
        <f>C25/$C$81</f>
        <v>0.18292682926829268</v>
      </c>
      <c r="E25" s="72">
        <v>15</v>
      </c>
      <c r="F25" s="73">
        <f>E25/$C$81</f>
        <v>0.18292682926829268</v>
      </c>
    </row>
    <row r="26" spans="2:10" ht="24">
      <c r="B26" s="69" t="s">
        <v>74</v>
      </c>
      <c r="C26" s="70">
        <v>2</v>
      </c>
      <c r="D26" s="71">
        <f>C26/$C$81</f>
        <v>2.4390243902439025E-2</v>
      </c>
      <c r="E26" s="74">
        <v>2</v>
      </c>
      <c r="F26" s="75">
        <f>E26/$C$81</f>
        <v>2.4390243902439025E-2</v>
      </c>
    </row>
    <row r="27" spans="2:10">
      <c r="B27" s="69" t="s">
        <v>75</v>
      </c>
      <c r="C27" s="70">
        <v>1</v>
      </c>
      <c r="D27" s="71">
        <f t="shared" ref="D27:D81" si="0">C27/$C$81</f>
        <v>1.2195121951219513E-2</v>
      </c>
      <c r="E27" s="74">
        <v>1</v>
      </c>
      <c r="F27" s="75">
        <f t="shared" ref="F27" si="1">E27/$C$81</f>
        <v>1.2195121951219513E-2</v>
      </c>
    </row>
    <row r="28" spans="2:10" ht="24">
      <c r="B28" s="69" t="s">
        <v>76</v>
      </c>
      <c r="C28" s="70">
        <v>1</v>
      </c>
      <c r="D28" s="71">
        <f t="shared" si="0"/>
        <v>1.2195121951219513E-2</v>
      </c>
      <c r="E28" s="74">
        <v>1</v>
      </c>
      <c r="F28" s="75">
        <f t="shared" ref="F28" si="2">E28/$C$81</f>
        <v>1.2195121951219513E-2</v>
      </c>
    </row>
    <row r="29" spans="2:10">
      <c r="B29" s="69" t="s">
        <v>77</v>
      </c>
      <c r="C29" s="70">
        <v>2</v>
      </c>
      <c r="D29" s="71">
        <f t="shared" si="0"/>
        <v>2.4390243902439025E-2</v>
      </c>
      <c r="E29" s="74">
        <v>2</v>
      </c>
      <c r="F29" s="75">
        <f t="shared" ref="F29" si="3">E29/$C$81</f>
        <v>2.4390243902439025E-2</v>
      </c>
    </row>
    <row r="30" spans="2:10">
      <c r="B30" s="69" t="s">
        <v>78</v>
      </c>
      <c r="C30" s="70">
        <v>1</v>
      </c>
      <c r="D30" s="71">
        <f t="shared" si="0"/>
        <v>1.2195121951219513E-2</v>
      </c>
      <c r="E30" s="74">
        <v>1</v>
      </c>
      <c r="F30" s="75">
        <f t="shared" ref="F30" si="4">E30/$C$81</f>
        <v>1.2195121951219513E-2</v>
      </c>
    </row>
    <row r="31" spans="2:10">
      <c r="B31" s="69" t="s">
        <v>79</v>
      </c>
      <c r="C31" s="70">
        <v>1</v>
      </c>
      <c r="D31" s="71">
        <f t="shared" si="0"/>
        <v>1.2195121951219513E-2</v>
      </c>
      <c r="E31" s="74">
        <v>1</v>
      </c>
      <c r="F31" s="75">
        <f t="shared" ref="F31" si="5">E31/$C$81</f>
        <v>1.2195121951219513E-2</v>
      </c>
    </row>
    <row r="32" spans="2:10" ht="24">
      <c r="B32" s="69" t="s">
        <v>55</v>
      </c>
      <c r="C32" s="70">
        <v>8</v>
      </c>
      <c r="D32" s="71">
        <f t="shared" si="0"/>
        <v>9.7560975609756101E-2</v>
      </c>
      <c r="E32" s="74">
        <v>8</v>
      </c>
      <c r="F32" s="75">
        <f t="shared" ref="F32" si="6">E32/$C$81</f>
        <v>9.7560975609756101E-2</v>
      </c>
    </row>
    <row r="33" spans="2:6" ht="24">
      <c r="B33" s="69" t="s">
        <v>80</v>
      </c>
      <c r="C33" s="70">
        <v>1</v>
      </c>
      <c r="D33" s="71">
        <f t="shared" si="0"/>
        <v>1.2195121951219513E-2</v>
      </c>
      <c r="E33" s="74">
        <v>1</v>
      </c>
      <c r="F33" s="75">
        <f t="shared" ref="F33" si="7">E33/$C$81</f>
        <v>1.2195121951219513E-2</v>
      </c>
    </row>
    <row r="34" spans="2:6">
      <c r="B34" s="69" t="s">
        <v>81</v>
      </c>
      <c r="C34" s="70">
        <v>1</v>
      </c>
      <c r="D34" s="71">
        <f t="shared" si="0"/>
        <v>1.2195121951219513E-2</v>
      </c>
      <c r="E34" s="74">
        <v>1</v>
      </c>
      <c r="F34" s="75">
        <f t="shared" ref="F34" si="8">E34/$C$81</f>
        <v>1.2195121951219513E-2</v>
      </c>
    </row>
    <row r="35" spans="2:6" ht="24">
      <c r="B35" s="69" t="s">
        <v>82</v>
      </c>
      <c r="C35" s="70">
        <v>1</v>
      </c>
      <c r="D35" s="71">
        <f t="shared" si="0"/>
        <v>1.2195121951219513E-2</v>
      </c>
      <c r="E35" s="74">
        <v>1</v>
      </c>
      <c r="F35" s="75">
        <f t="shared" ref="F35" si="9">E35/$C$81</f>
        <v>1.2195121951219513E-2</v>
      </c>
    </row>
    <row r="36" spans="2:6">
      <c r="B36" s="69" t="s">
        <v>83</v>
      </c>
      <c r="C36" s="70">
        <v>1</v>
      </c>
      <c r="D36" s="71">
        <f t="shared" si="0"/>
        <v>1.2195121951219513E-2</v>
      </c>
      <c r="E36" s="74">
        <v>1</v>
      </c>
      <c r="F36" s="75">
        <f t="shared" ref="F36" si="10">E36/$C$81</f>
        <v>1.2195121951219513E-2</v>
      </c>
    </row>
    <row r="37" spans="2:6">
      <c r="B37" s="69" t="s">
        <v>84</v>
      </c>
      <c r="C37" s="70">
        <v>1</v>
      </c>
      <c r="D37" s="71">
        <f t="shared" si="0"/>
        <v>1.2195121951219513E-2</v>
      </c>
      <c r="E37" s="74">
        <v>1</v>
      </c>
      <c r="F37" s="75">
        <f t="shared" ref="F37" si="11">E37/$C$81</f>
        <v>1.2195121951219513E-2</v>
      </c>
    </row>
    <row r="38" spans="2:6" ht="24">
      <c r="B38" s="69" t="s">
        <v>85</v>
      </c>
      <c r="C38" s="70">
        <v>1</v>
      </c>
      <c r="D38" s="71">
        <f t="shared" si="0"/>
        <v>1.2195121951219513E-2</v>
      </c>
      <c r="E38" s="74">
        <v>1</v>
      </c>
      <c r="F38" s="75">
        <f t="shared" ref="F38" si="12">E38/$C$81</f>
        <v>1.2195121951219513E-2</v>
      </c>
    </row>
    <row r="39" spans="2:6" ht="24">
      <c r="B39" s="69" t="s">
        <v>86</v>
      </c>
      <c r="C39" s="70">
        <v>1</v>
      </c>
      <c r="D39" s="71">
        <f t="shared" si="0"/>
        <v>1.2195121951219513E-2</v>
      </c>
      <c r="E39" s="74">
        <v>1</v>
      </c>
      <c r="F39" s="75">
        <f t="shared" ref="F39" si="13">E39/$C$81</f>
        <v>1.2195121951219513E-2</v>
      </c>
    </row>
    <row r="40" spans="2:6">
      <c r="B40" s="69" t="s">
        <v>87</v>
      </c>
      <c r="C40" s="70">
        <v>1</v>
      </c>
      <c r="D40" s="71">
        <f t="shared" si="0"/>
        <v>1.2195121951219513E-2</v>
      </c>
      <c r="E40" s="74">
        <v>1</v>
      </c>
      <c r="F40" s="75">
        <f t="shared" ref="F40" si="14">E40/$C$81</f>
        <v>1.2195121951219513E-2</v>
      </c>
    </row>
    <row r="41" spans="2:6">
      <c r="B41" s="69" t="s">
        <v>88</v>
      </c>
      <c r="C41" s="70">
        <v>1</v>
      </c>
      <c r="D41" s="71">
        <f t="shared" si="0"/>
        <v>1.2195121951219513E-2</v>
      </c>
      <c r="E41" s="74">
        <v>1</v>
      </c>
      <c r="F41" s="75">
        <f t="shared" ref="F41" si="15">E41/$C$81</f>
        <v>1.2195121951219513E-2</v>
      </c>
    </row>
    <row r="42" spans="2:6">
      <c r="B42" s="69" t="s">
        <v>89</v>
      </c>
      <c r="C42" s="70">
        <v>1</v>
      </c>
      <c r="D42" s="71">
        <f t="shared" si="0"/>
        <v>1.2195121951219513E-2</v>
      </c>
      <c r="E42" s="74">
        <v>1</v>
      </c>
      <c r="F42" s="75">
        <f t="shared" ref="F42" si="16">E42/$C$81</f>
        <v>1.2195121951219513E-2</v>
      </c>
    </row>
    <row r="43" spans="2:6">
      <c r="B43" s="69" t="s">
        <v>90</v>
      </c>
      <c r="C43" s="70">
        <v>1</v>
      </c>
      <c r="D43" s="71">
        <f t="shared" si="0"/>
        <v>1.2195121951219513E-2</v>
      </c>
      <c r="E43" s="74">
        <v>1</v>
      </c>
      <c r="F43" s="75">
        <f t="shared" ref="F43" si="17">E43/$C$81</f>
        <v>1.2195121951219513E-2</v>
      </c>
    </row>
    <row r="44" spans="2:6" ht="24">
      <c r="B44" s="69" t="s">
        <v>91</v>
      </c>
      <c r="C44" s="70">
        <v>1</v>
      </c>
      <c r="D44" s="71">
        <f t="shared" si="0"/>
        <v>1.2195121951219513E-2</v>
      </c>
      <c r="E44" s="74">
        <v>1</v>
      </c>
      <c r="F44" s="75">
        <f t="shared" ref="F44" si="18">E44/$C$81</f>
        <v>1.2195121951219513E-2</v>
      </c>
    </row>
    <row r="45" spans="2:6" ht="24">
      <c r="B45" s="69" t="s">
        <v>92</v>
      </c>
      <c r="C45" s="70">
        <v>1</v>
      </c>
      <c r="D45" s="71">
        <f t="shared" si="0"/>
        <v>1.2195121951219513E-2</v>
      </c>
      <c r="E45" s="74">
        <v>1</v>
      </c>
      <c r="F45" s="75">
        <f t="shared" ref="F45" si="19">E45/$C$81</f>
        <v>1.2195121951219513E-2</v>
      </c>
    </row>
    <row r="46" spans="2:6" ht="24">
      <c r="B46" s="69" t="s">
        <v>93</v>
      </c>
      <c r="C46" s="70">
        <v>1</v>
      </c>
      <c r="D46" s="71">
        <f t="shared" si="0"/>
        <v>1.2195121951219513E-2</v>
      </c>
      <c r="E46" s="74">
        <v>1</v>
      </c>
      <c r="F46" s="75">
        <f t="shared" ref="F46" si="20">E46/$C$81</f>
        <v>1.2195121951219513E-2</v>
      </c>
    </row>
    <row r="47" spans="2:6">
      <c r="B47" s="69" t="s">
        <v>94</v>
      </c>
      <c r="C47" s="70">
        <v>1</v>
      </c>
      <c r="D47" s="71">
        <f t="shared" si="0"/>
        <v>1.2195121951219513E-2</v>
      </c>
      <c r="E47" s="74">
        <v>1</v>
      </c>
      <c r="F47" s="75">
        <f t="shared" ref="F47" si="21">E47/$C$81</f>
        <v>1.2195121951219513E-2</v>
      </c>
    </row>
    <row r="48" spans="2:6" ht="24">
      <c r="B48" s="69" t="s">
        <v>95</v>
      </c>
      <c r="C48" s="70">
        <v>1</v>
      </c>
      <c r="D48" s="71">
        <f t="shared" si="0"/>
        <v>1.2195121951219513E-2</v>
      </c>
      <c r="E48" s="74">
        <v>1</v>
      </c>
      <c r="F48" s="75">
        <f t="shared" ref="F48" si="22">E48/$C$81</f>
        <v>1.2195121951219513E-2</v>
      </c>
    </row>
    <row r="49" spans="2:14">
      <c r="B49" s="69" t="s">
        <v>96</v>
      </c>
      <c r="C49" s="70">
        <v>1</v>
      </c>
      <c r="D49" s="71">
        <f t="shared" si="0"/>
        <v>1.2195121951219513E-2</v>
      </c>
      <c r="E49" s="74">
        <v>1</v>
      </c>
      <c r="F49" s="75">
        <f t="shared" ref="F49" si="23">E49/$C$81</f>
        <v>1.2195121951219513E-2</v>
      </c>
    </row>
    <row r="50" spans="2:14">
      <c r="B50" s="69" t="s">
        <v>97</v>
      </c>
      <c r="C50" s="70">
        <v>1</v>
      </c>
      <c r="D50" s="71">
        <f t="shared" si="0"/>
        <v>1.2195121951219513E-2</v>
      </c>
      <c r="E50" s="74">
        <v>1</v>
      </c>
      <c r="F50" s="75">
        <f t="shared" ref="F50" si="24">E50/$C$81</f>
        <v>1.2195121951219513E-2</v>
      </c>
    </row>
    <row r="51" spans="2:14">
      <c r="B51" s="69" t="s">
        <v>98</v>
      </c>
      <c r="C51" s="70">
        <v>1</v>
      </c>
      <c r="D51" s="71">
        <f t="shared" si="0"/>
        <v>1.2195121951219513E-2</v>
      </c>
      <c r="E51" s="74">
        <v>1</v>
      </c>
      <c r="F51" s="75">
        <f t="shared" ref="F51" si="25">E51/$C$81</f>
        <v>1.2195121951219513E-2</v>
      </c>
    </row>
    <row r="52" spans="2:14" ht="24">
      <c r="B52" s="69" t="s">
        <v>99</v>
      </c>
      <c r="C52" s="70">
        <v>1</v>
      </c>
      <c r="D52" s="71">
        <f t="shared" si="0"/>
        <v>1.2195121951219513E-2</v>
      </c>
      <c r="E52" s="74">
        <v>1</v>
      </c>
      <c r="F52" s="75">
        <f t="shared" ref="F52" si="26">E52/$C$81</f>
        <v>1.2195121951219513E-2</v>
      </c>
    </row>
    <row r="53" spans="2:14">
      <c r="B53" s="69" t="s">
        <v>100</v>
      </c>
      <c r="C53" s="70">
        <v>1</v>
      </c>
      <c r="D53" s="71">
        <f t="shared" si="0"/>
        <v>1.2195121951219513E-2</v>
      </c>
      <c r="E53" s="74">
        <v>1</v>
      </c>
      <c r="F53" s="75">
        <f t="shared" ref="F53" si="27">E53/$C$81</f>
        <v>1.2195121951219513E-2</v>
      </c>
    </row>
    <row r="54" spans="2:14">
      <c r="B54" s="69" t="s">
        <v>101</v>
      </c>
      <c r="C54" s="70">
        <v>1</v>
      </c>
      <c r="D54" s="71">
        <f t="shared" si="0"/>
        <v>1.2195121951219513E-2</v>
      </c>
      <c r="E54" s="74">
        <v>1</v>
      </c>
      <c r="F54" s="75">
        <f t="shared" ref="F54" si="28">E54/$C$81</f>
        <v>1.2195121951219513E-2</v>
      </c>
    </row>
    <row r="55" spans="2:14" ht="24">
      <c r="B55" s="69" t="s">
        <v>102</v>
      </c>
      <c r="C55" s="70">
        <v>1</v>
      </c>
      <c r="D55" s="71">
        <f t="shared" si="0"/>
        <v>1.2195121951219513E-2</v>
      </c>
      <c r="E55" s="74">
        <v>1</v>
      </c>
      <c r="F55" s="75">
        <f t="shared" ref="F55" si="29">E55/$C$81</f>
        <v>1.2195121951219513E-2</v>
      </c>
      <c r="I55" s="76"/>
      <c r="J55" s="76"/>
      <c r="K55" s="76"/>
      <c r="L55" s="76"/>
      <c r="M55" s="76"/>
      <c r="N55" s="76"/>
    </row>
    <row r="56" spans="2:14" ht="24">
      <c r="B56" s="69" t="s">
        <v>103</v>
      </c>
      <c r="C56" s="70">
        <v>1</v>
      </c>
      <c r="D56" s="71">
        <f t="shared" si="0"/>
        <v>1.2195121951219513E-2</v>
      </c>
      <c r="E56" s="74">
        <v>1</v>
      </c>
      <c r="F56" s="75">
        <f t="shared" ref="F56" si="30">E56/$C$81</f>
        <v>1.2195121951219513E-2</v>
      </c>
      <c r="I56" s="76"/>
      <c r="J56" s="76"/>
      <c r="K56" s="76"/>
      <c r="L56" s="76"/>
      <c r="M56" s="76"/>
      <c r="N56" s="76"/>
    </row>
    <row r="57" spans="2:14">
      <c r="B57" s="69" t="s">
        <v>104</v>
      </c>
      <c r="C57" s="70">
        <v>1</v>
      </c>
      <c r="D57" s="71">
        <f t="shared" si="0"/>
        <v>1.2195121951219513E-2</v>
      </c>
      <c r="E57" s="74">
        <v>1</v>
      </c>
      <c r="F57" s="75">
        <f t="shared" ref="F57" si="31">E57/$C$81</f>
        <v>1.2195121951219513E-2</v>
      </c>
      <c r="I57" s="76"/>
      <c r="J57" s="76"/>
      <c r="K57" s="76"/>
      <c r="L57" s="76"/>
      <c r="M57" s="76"/>
      <c r="N57" s="76"/>
    </row>
    <row r="58" spans="2:14">
      <c r="B58" s="69" t="s">
        <v>105</v>
      </c>
      <c r="C58" s="70">
        <v>1</v>
      </c>
      <c r="D58" s="71">
        <f t="shared" si="0"/>
        <v>1.2195121951219513E-2</v>
      </c>
      <c r="E58" s="74">
        <v>1</v>
      </c>
      <c r="F58" s="75">
        <f t="shared" ref="F58" si="32">E58/$C$81</f>
        <v>1.2195121951219513E-2</v>
      </c>
      <c r="I58" s="76"/>
      <c r="J58" s="76"/>
      <c r="K58" s="76"/>
      <c r="L58" s="76"/>
      <c r="M58" s="76"/>
      <c r="N58" s="76"/>
    </row>
    <row r="59" spans="2:14">
      <c r="B59" s="69" t="s">
        <v>106</v>
      </c>
      <c r="C59" s="70">
        <v>1</v>
      </c>
      <c r="D59" s="71">
        <f t="shared" si="0"/>
        <v>1.2195121951219513E-2</v>
      </c>
      <c r="E59" s="74">
        <v>1</v>
      </c>
      <c r="F59" s="75">
        <f t="shared" ref="F59" si="33">E59/$C$81</f>
        <v>1.2195121951219513E-2</v>
      </c>
      <c r="I59" s="76"/>
      <c r="J59" s="76"/>
      <c r="K59" s="76"/>
      <c r="L59" s="76"/>
      <c r="M59" s="76"/>
      <c r="N59" s="76"/>
    </row>
    <row r="60" spans="2:14" ht="24">
      <c r="B60" s="69" t="s">
        <v>107</v>
      </c>
      <c r="C60" s="70">
        <v>1</v>
      </c>
      <c r="D60" s="71">
        <f t="shared" si="0"/>
        <v>1.2195121951219513E-2</v>
      </c>
      <c r="E60" s="74">
        <v>1</v>
      </c>
      <c r="F60" s="75">
        <f t="shared" ref="F60" si="34">E60/$C$81</f>
        <v>1.2195121951219513E-2</v>
      </c>
      <c r="I60" s="76"/>
      <c r="J60" s="76"/>
      <c r="K60" s="76"/>
      <c r="L60" s="76"/>
      <c r="M60" s="76"/>
      <c r="N60" s="76"/>
    </row>
    <row r="61" spans="2:14">
      <c r="B61" s="69" t="s">
        <v>108</v>
      </c>
      <c r="C61" s="70">
        <v>1</v>
      </c>
      <c r="D61" s="71">
        <f t="shared" si="0"/>
        <v>1.2195121951219513E-2</v>
      </c>
      <c r="E61" s="74">
        <v>1</v>
      </c>
      <c r="F61" s="75">
        <f t="shared" ref="F61" si="35">E61/$C$81</f>
        <v>1.2195121951219513E-2</v>
      </c>
    </row>
    <row r="62" spans="2:14">
      <c r="B62" s="69" t="s">
        <v>109</v>
      </c>
      <c r="C62" s="70">
        <v>1</v>
      </c>
      <c r="D62" s="71">
        <f t="shared" si="0"/>
        <v>1.2195121951219513E-2</v>
      </c>
      <c r="E62" s="74">
        <v>1</v>
      </c>
      <c r="F62" s="75">
        <f t="shared" ref="F62" si="36">E62/$C$81</f>
        <v>1.2195121951219513E-2</v>
      </c>
    </row>
    <row r="63" spans="2:14">
      <c r="B63" s="69" t="s">
        <v>110</v>
      </c>
      <c r="C63" s="70">
        <v>1</v>
      </c>
      <c r="D63" s="71">
        <f t="shared" si="0"/>
        <v>1.2195121951219513E-2</v>
      </c>
      <c r="E63" s="74">
        <v>1</v>
      </c>
      <c r="F63" s="75">
        <f t="shared" ref="F63" si="37">E63/$C$81</f>
        <v>1.2195121951219513E-2</v>
      </c>
    </row>
    <row r="64" spans="2:14">
      <c r="B64" s="69" t="s">
        <v>111</v>
      </c>
      <c r="C64" s="70">
        <v>1</v>
      </c>
      <c r="D64" s="71">
        <f t="shared" si="0"/>
        <v>1.2195121951219513E-2</v>
      </c>
      <c r="E64" s="74">
        <v>1</v>
      </c>
      <c r="F64" s="75">
        <f t="shared" ref="F64" si="38">E64/$C$81</f>
        <v>1.2195121951219513E-2</v>
      </c>
    </row>
    <row r="65" spans="2:6">
      <c r="B65" s="69" t="s">
        <v>112</v>
      </c>
      <c r="C65" s="70">
        <v>1</v>
      </c>
      <c r="D65" s="71">
        <f t="shared" si="0"/>
        <v>1.2195121951219513E-2</v>
      </c>
      <c r="E65" s="74">
        <v>1</v>
      </c>
      <c r="F65" s="75">
        <f t="shared" ref="F65" si="39">E65/$C$81</f>
        <v>1.2195121951219513E-2</v>
      </c>
    </row>
    <row r="66" spans="2:6">
      <c r="B66" s="69" t="s">
        <v>113</v>
      </c>
      <c r="C66" s="70">
        <v>1</v>
      </c>
      <c r="D66" s="71">
        <f t="shared" si="0"/>
        <v>1.2195121951219513E-2</v>
      </c>
      <c r="E66" s="74">
        <v>1</v>
      </c>
      <c r="F66" s="75">
        <f t="shared" ref="F66" si="40">E66/$C$81</f>
        <v>1.2195121951219513E-2</v>
      </c>
    </row>
    <row r="67" spans="2:6">
      <c r="B67" s="69" t="s">
        <v>114</v>
      </c>
      <c r="C67" s="70">
        <v>1</v>
      </c>
      <c r="D67" s="71">
        <f t="shared" si="0"/>
        <v>1.2195121951219513E-2</v>
      </c>
      <c r="E67" s="74">
        <v>1</v>
      </c>
      <c r="F67" s="75">
        <f t="shared" ref="F67" si="41">E67/$C$81</f>
        <v>1.2195121951219513E-2</v>
      </c>
    </row>
    <row r="68" spans="2:6">
      <c r="B68" s="69" t="s">
        <v>56</v>
      </c>
      <c r="C68" s="70">
        <v>2</v>
      </c>
      <c r="D68" s="71">
        <f t="shared" si="0"/>
        <v>2.4390243902439025E-2</v>
      </c>
      <c r="E68" s="74">
        <v>2</v>
      </c>
      <c r="F68" s="75">
        <f t="shared" ref="F68" si="42">E68/$C$81</f>
        <v>2.4390243902439025E-2</v>
      </c>
    </row>
    <row r="69" spans="2:6" ht="24">
      <c r="B69" s="69" t="s">
        <v>115</v>
      </c>
      <c r="C69" s="70">
        <v>1</v>
      </c>
      <c r="D69" s="71">
        <f t="shared" si="0"/>
        <v>1.2195121951219513E-2</v>
      </c>
      <c r="E69" s="74">
        <v>1</v>
      </c>
      <c r="F69" s="75">
        <f t="shared" ref="F69" si="43">E69/$C$81</f>
        <v>1.2195121951219513E-2</v>
      </c>
    </row>
    <row r="70" spans="2:6">
      <c r="B70" s="69" t="s">
        <v>116</v>
      </c>
      <c r="C70" s="70">
        <v>1</v>
      </c>
      <c r="D70" s="71">
        <f t="shared" si="0"/>
        <v>1.2195121951219513E-2</v>
      </c>
      <c r="E70" s="74">
        <v>1</v>
      </c>
      <c r="F70" s="75">
        <f t="shared" ref="F70" si="44">E70/$C$81</f>
        <v>1.2195121951219513E-2</v>
      </c>
    </row>
    <row r="71" spans="2:6" ht="24">
      <c r="B71" s="69" t="s">
        <v>117</v>
      </c>
      <c r="C71" s="70">
        <v>2</v>
      </c>
      <c r="D71" s="71">
        <f t="shared" si="0"/>
        <v>2.4390243902439025E-2</v>
      </c>
      <c r="E71" s="74">
        <v>2</v>
      </c>
      <c r="F71" s="75">
        <f t="shared" ref="F71" si="45">E71/$C$81</f>
        <v>2.4390243902439025E-2</v>
      </c>
    </row>
    <row r="72" spans="2:6" ht="13.5" customHeight="1">
      <c r="B72" s="69" t="s">
        <v>118</v>
      </c>
      <c r="C72" s="70">
        <v>1</v>
      </c>
      <c r="D72" s="71">
        <f t="shared" si="0"/>
        <v>1.2195121951219513E-2</v>
      </c>
      <c r="E72" s="74">
        <v>1</v>
      </c>
      <c r="F72" s="75">
        <f t="shared" ref="F72" si="46">E72/$C$81</f>
        <v>1.2195121951219513E-2</v>
      </c>
    </row>
    <row r="73" spans="2:6" ht="24">
      <c r="B73" s="69" t="s">
        <v>119</v>
      </c>
      <c r="C73" s="70">
        <v>1</v>
      </c>
      <c r="D73" s="71">
        <f t="shared" si="0"/>
        <v>1.2195121951219513E-2</v>
      </c>
      <c r="E73" s="74">
        <v>1</v>
      </c>
      <c r="F73" s="75">
        <f t="shared" ref="F73" si="47">E73/$C$81</f>
        <v>1.2195121951219513E-2</v>
      </c>
    </row>
    <row r="74" spans="2:6" ht="24">
      <c r="B74" s="69" t="s">
        <v>120</v>
      </c>
      <c r="C74" s="70">
        <v>1</v>
      </c>
      <c r="D74" s="71">
        <f t="shared" si="0"/>
        <v>1.2195121951219513E-2</v>
      </c>
      <c r="E74" s="74">
        <v>1</v>
      </c>
      <c r="F74" s="75">
        <f t="shared" ref="F74" si="48">E74/$C$81</f>
        <v>1.2195121951219513E-2</v>
      </c>
    </row>
    <row r="75" spans="2:6" ht="13.5" customHeight="1">
      <c r="B75" s="69" t="s">
        <v>121</v>
      </c>
      <c r="C75" s="70">
        <v>1</v>
      </c>
      <c r="D75" s="71">
        <f t="shared" si="0"/>
        <v>1.2195121951219513E-2</v>
      </c>
      <c r="E75" s="74">
        <v>1</v>
      </c>
      <c r="F75" s="75">
        <f t="shared" ref="F75" si="49">E75/$C$81</f>
        <v>1.2195121951219513E-2</v>
      </c>
    </row>
    <row r="76" spans="2:6">
      <c r="B76" s="69" t="s">
        <v>57</v>
      </c>
      <c r="C76" s="70">
        <v>2</v>
      </c>
      <c r="D76" s="71">
        <f t="shared" si="0"/>
        <v>2.4390243902439025E-2</v>
      </c>
      <c r="E76" s="74">
        <v>2</v>
      </c>
      <c r="F76" s="75">
        <f t="shared" ref="F76" si="50">E76/$C$81</f>
        <v>2.4390243902439025E-2</v>
      </c>
    </row>
    <row r="77" spans="2:6">
      <c r="B77" s="69" t="s">
        <v>122</v>
      </c>
      <c r="C77" s="70">
        <v>1</v>
      </c>
      <c r="D77" s="71">
        <f t="shared" si="0"/>
        <v>1.2195121951219513E-2</v>
      </c>
      <c r="E77" s="74">
        <v>1</v>
      </c>
      <c r="F77" s="75">
        <f t="shared" ref="F77" si="51">E77/$C$81</f>
        <v>1.2195121951219513E-2</v>
      </c>
    </row>
    <row r="78" spans="2:6" ht="24">
      <c r="B78" s="69" t="s">
        <v>123</v>
      </c>
      <c r="C78" s="70">
        <v>1</v>
      </c>
      <c r="D78" s="71">
        <f t="shared" si="0"/>
        <v>1.2195121951219513E-2</v>
      </c>
      <c r="E78" s="74">
        <v>1</v>
      </c>
      <c r="F78" s="75">
        <f t="shared" ref="F78" si="52">E78/$C$81</f>
        <v>1.2195121951219513E-2</v>
      </c>
    </row>
    <row r="79" spans="2:6">
      <c r="B79" s="69" t="s">
        <v>124</v>
      </c>
      <c r="C79" s="70">
        <v>1</v>
      </c>
      <c r="D79" s="71">
        <f t="shared" si="0"/>
        <v>1.2195121951219513E-2</v>
      </c>
      <c r="E79" s="74">
        <v>1</v>
      </c>
      <c r="F79" s="75">
        <f t="shared" ref="F79" si="53">E79/$C$81</f>
        <v>1.2195121951219513E-2</v>
      </c>
    </row>
    <row r="80" spans="2:6" ht="24">
      <c r="B80" s="69" t="s">
        <v>125</v>
      </c>
      <c r="C80" s="70">
        <v>1</v>
      </c>
      <c r="D80" s="71">
        <f t="shared" si="0"/>
        <v>1.2195121951219513E-2</v>
      </c>
      <c r="E80" s="74">
        <v>1</v>
      </c>
      <c r="F80" s="75">
        <f t="shared" ref="F80" si="54">E80/$C$81</f>
        <v>1.2195121951219513E-2</v>
      </c>
    </row>
    <row r="81" spans="2:10" ht="15.75" thickBot="1">
      <c r="B81" s="11" t="s">
        <v>13</v>
      </c>
      <c r="C81" s="80">
        <v>82</v>
      </c>
      <c r="D81" s="81">
        <f t="shared" si="0"/>
        <v>1</v>
      </c>
      <c r="E81" s="51">
        <v>82</v>
      </c>
      <c r="F81" s="52">
        <f t="shared" ref="F81" si="55">E81/$C$81</f>
        <v>1</v>
      </c>
    </row>
    <row r="82" spans="2:10" ht="15.75" thickTop="1"/>
    <row r="83" spans="2:10" ht="15.75" thickBot="1">
      <c r="B83" s="143" t="s">
        <v>43</v>
      </c>
      <c r="C83" s="143"/>
      <c r="D83" s="143"/>
      <c r="E83" s="143"/>
      <c r="F83" s="143"/>
      <c r="G83" s="143"/>
      <c r="H83" s="9"/>
    </row>
    <row r="84" spans="2:10" ht="15.75" thickTop="1">
      <c r="B84" s="152" t="s">
        <v>2</v>
      </c>
      <c r="C84" s="153"/>
      <c r="D84" s="153"/>
      <c r="E84" s="154"/>
      <c r="F84" s="9"/>
      <c r="H84" s="9"/>
    </row>
    <row r="85" spans="2:10">
      <c r="B85" s="150" t="s">
        <v>45</v>
      </c>
      <c r="C85" s="139"/>
      <c r="D85" s="139" t="s">
        <v>13</v>
      </c>
      <c r="E85" s="140"/>
      <c r="F85" s="9"/>
    </row>
    <row r="86" spans="2:10" ht="15.75" thickBot="1">
      <c r="B86" s="25" t="s">
        <v>6</v>
      </c>
      <c r="C86" s="26" t="s">
        <v>3</v>
      </c>
      <c r="D86" s="26" t="s">
        <v>6</v>
      </c>
      <c r="E86" s="27" t="s">
        <v>3</v>
      </c>
      <c r="F86" s="9"/>
    </row>
    <row r="87" spans="2:10" ht="16.5" thickTop="1" thickBot="1">
      <c r="B87" s="20">
        <v>82</v>
      </c>
      <c r="C87" s="21">
        <v>1</v>
      </c>
      <c r="D87" s="53">
        <v>82</v>
      </c>
      <c r="E87" s="54">
        <v>1</v>
      </c>
      <c r="F87" s="9"/>
    </row>
    <row r="88" spans="2:10" ht="15.75" thickTop="1">
      <c r="B88" s="28"/>
      <c r="C88" s="29"/>
      <c r="D88" s="28"/>
      <c r="E88" s="29"/>
      <c r="F88" s="28"/>
      <c r="G88" s="29"/>
      <c r="H88" s="9"/>
    </row>
    <row r="89" spans="2:10" ht="31.5" customHeight="1">
      <c r="B89" s="161" t="s">
        <v>27</v>
      </c>
      <c r="C89" s="161"/>
      <c r="D89" s="161"/>
      <c r="E89" s="161"/>
      <c r="F89" s="161"/>
      <c r="G89" s="161"/>
      <c r="H89" s="7"/>
      <c r="I89" s="7"/>
      <c r="J89" s="7"/>
    </row>
    <row r="90" spans="2:10" ht="15.75" thickBot="1"/>
    <row r="91" spans="2:10" ht="15.75" thickTop="1">
      <c r="B91" s="31"/>
      <c r="C91" s="152" t="s">
        <v>2</v>
      </c>
      <c r="D91" s="153"/>
      <c r="E91" s="153"/>
      <c r="F91" s="154"/>
      <c r="G91" s="59"/>
      <c r="H91" s="59"/>
      <c r="I91" s="59"/>
      <c r="J91" s="59"/>
    </row>
    <row r="92" spans="2:10" ht="30" customHeight="1">
      <c r="B92" s="32"/>
      <c r="C92" s="162" t="s">
        <v>45</v>
      </c>
      <c r="D92" s="163"/>
      <c r="E92" s="164" t="s">
        <v>13</v>
      </c>
      <c r="F92" s="165"/>
    </row>
    <row r="93" spans="2:10" ht="15.75" thickBot="1">
      <c r="B93" s="33"/>
      <c r="C93" s="25" t="s">
        <v>6</v>
      </c>
      <c r="D93" s="26" t="s">
        <v>3</v>
      </c>
      <c r="E93" s="26" t="s">
        <v>6</v>
      </c>
      <c r="F93" s="27" t="s">
        <v>3</v>
      </c>
    </row>
    <row r="94" spans="2:10" ht="15.75" thickTop="1">
      <c r="B94" s="22" t="s">
        <v>7</v>
      </c>
      <c r="C94" s="12">
        <v>51</v>
      </c>
      <c r="D94" s="13">
        <f>C94/82</f>
        <v>0.62195121951219512</v>
      </c>
      <c r="E94" s="47">
        <v>51</v>
      </c>
      <c r="F94" s="48">
        <f>E94/82</f>
        <v>0.62195121951219512</v>
      </c>
    </row>
    <row r="95" spans="2:10">
      <c r="B95" s="23" t="s">
        <v>8</v>
      </c>
      <c r="C95" s="15">
        <v>27</v>
      </c>
      <c r="D95" s="16">
        <f>C95/82</f>
        <v>0.32926829268292684</v>
      </c>
      <c r="E95" s="49">
        <v>27</v>
      </c>
      <c r="F95" s="50">
        <f>E95/82</f>
        <v>0.32926829268292684</v>
      </c>
    </row>
    <row r="96" spans="2:10">
      <c r="B96" s="23" t="s">
        <v>58</v>
      </c>
      <c r="C96" s="15">
        <v>6</v>
      </c>
      <c r="D96" s="16">
        <f t="shared" ref="D96:D99" si="56">C96/82</f>
        <v>7.3170731707317069E-2</v>
      </c>
      <c r="E96" s="49">
        <v>6</v>
      </c>
      <c r="F96" s="50">
        <f t="shared" ref="F96" si="57">E96/82</f>
        <v>7.3170731707317069E-2</v>
      </c>
    </row>
    <row r="97" spans="2:10" ht="24">
      <c r="B97" s="23" t="s">
        <v>59</v>
      </c>
      <c r="C97" s="15">
        <v>5</v>
      </c>
      <c r="D97" s="16">
        <f t="shared" si="56"/>
        <v>6.097560975609756E-2</v>
      </c>
      <c r="E97" s="49">
        <v>5</v>
      </c>
      <c r="F97" s="50">
        <f t="shared" ref="F97" si="58">E97/82</f>
        <v>6.097560975609756E-2</v>
      </c>
    </row>
    <row r="98" spans="2:10">
      <c r="B98" s="23" t="s">
        <v>60</v>
      </c>
      <c r="C98" s="15">
        <v>5</v>
      </c>
      <c r="D98" s="16">
        <f t="shared" si="56"/>
        <v>6.097560975609756E-2</v>
      </c>
      <c r="E98" s="49">
        <v>5</v>
      </c>
      <c r="F98" s="50">
        <f t="shared" ref="F98" si="59">E98/82</f>
        <v>6.097560975609756E-2</v>
      </c>
    </row>
    <row r="99" spans="2:10" ht="15.75" thickBot="1">
      <c r="B99" s="24" t="s">
        <v>5</v>
      </c>
      <c r="C99" s="17">
        <v>8</v>
      </c>
      <c r="D99" s="18">
        <f t="shared" si="56"/>
        <v>9.7560975609756101E-2</v>
      </c>
      <c r="E99" s="51">
        <v>8</v>
      </c>
      <c r="F99" s="52">
        <f t="shared" ref="F99" si="60">E99/82</f>
        <v>9.7560975609756101E-2</v>
      </c>
    </row>
    <row r="100" spans="2:10" ht="15.75" thickTop="1">
      <c r="B100" s="30"/>
      <c r="C100" s="30"/>
      <c r="D100" s="28"/>
      <c r="E100" s="29"/>
      <c r="F100" s="28"/>
      <c r="G100" s="29"/>
      <c r="H100" s="28"/>
      <c r="I100" s="29"/>
    </row>
    <row r="101" spans="2:10" ht="30.75" customHeight="1">
      <c r="B101" s="161" t="s">
        <v>28</v>
      </c>
      <c r="C101" s="161"/>
      <c r="D101" s="161"/>
      <c r="E101" s="161"/>
      <c r="F101" s="161"/>
      <c r="G101" s="161"/>
      <c r="H101" s="161"/>
      <c r="I101" s="161"/>
      <c r="J101" s="161"/>
    </row>
    <row r="102" spans="2:10" ht="15.75" thickBot="1"/>
    <row r="103" spans="2:10" ht="15.75" thickTop="1">
      <c r="B103" s="31"/>
      <c r="C103" s="152" t="s">
        <v>2</v>
      </c>
      <c r="D103" s="153"/>
      <c r="E103" s="153"/>
      <c r="F103" s="154"/>
      <c r="G103" s="59"/>
      <c r="H103" s="59"/>
      <c r="I103" s="59"/>
      <c r="J103" s="59"/>
    </row>
    <row r="104" spans="2:10" ht="27" customHeight="1">
      <c r="B104" s="32"/>
      <c r="C104" s="150" t="s">
        <v>45</v>
      </c>
      <c r="D104" s="139"/>
      <c r="E104" s="139" t="s">
        <v>13</v>
      </c>
      <c r="F104" s="140"/>
    </row>
    <row r="105" spans="2:10" ht="15.75" thickBot="1">
      <c r="B105" s="33"/>
      <c r="C105" s="25" t="s">
        <v>6</v>
      </c>
      <c r="D105" s="26" t="s">
        <v>3</v>
      </c>
      <c r="E105" s="26" t="s">
        <v>6</v>
      </c>
      <c r="F105" s="27" t="s">
        <v>3</v>
      </c>
    </row>
    <row r="106" spans="2:10" ht="15.75" thickTop="1">
      <c r="B106" s="22" t="s">
        <v>9</v>
      </c>
      <c r="C106" s="12">
        <v>0</v>
      </c>
      <c r="D106" s="13">
        <f>C106/55</f>
        <v>0</v>
      </c>
      <c r="E106" s="47">
        <v>0</v>
      </c>
      <c r="F106" s="48">
        <f>E106/55</f>
        <v>0</v>
      </c>
    </row>
    <row r="107" spans="2:10">
      <c r="B107" s="23" t="s">
        <v>20</v>
      </c>
      <c r="C107" s="15">
        <v>32</v>
      </c>
      <c r="D107" s="16">
        <f>C107/82</f>
        <v>0.3902439024390244</v>
      </c>
      <c r="E107" s="49">
        <v>32</v>
      </c>
      <c r="F107" s="50">
        <f>E107/82</f>
        <v>0.3902439024390244</v>
      </c>
    </row>
    <row r="108" spans="2:10">
      <c r="B108" s="23" t="s">
        <v>29</v>
      </c>
      <c r="C108" s="15">
        <v>6</v>
      </c>
      <c r="D108" s="16">
        <f>C108/82</f>
        <v>7.3170731707317069E-2</v>
      </c>
      <c r="E108" s="49">
        <v>6</v>
      </c>
      <c r="F108" s="50">
        <f>E108/82</f>
        <v>7.3170731707317069E-2</v>
      </c>
    </row>
    <row r="109" spans="2:10">
      <c r="B109" s="23" t="s">
        <v>61</v>
      </c>
      <c r="C109" s="15">
        <v>39</v>
      </c>
      <c r="D109" s="16">
        <f t="shared" ref="D109" si="61">C109/82</f>
        <v>0.47560975609756095</v>
      </c>
      <c r="E109" s="49">
        <v>39</v>
      </c>
      <c r="F109" s="50">
        <f t="shared" ref="F109" si="62">E109/82</f>
        <v>0.47560975609756095</v>
      </c>
    </row>
    <row r="110" spans="2:10" ht="15.75" thickBot="1">
      <c r="B110" s="24" t="s">
        <v>5</v>
      </c>
      <c r="C110" s="17">
        <v>8</v>
      </c>
      <c r="D110" s="18">
        <f t="shared" ref="D110" si="63">C110/82</f>
        <v>9.7560975609756101E-2</v>
      </c>
      <c r="E110" s="51">
        <v>8</v>
      </c>
      <c r="F110" s="52">
        <f t="shared" ref="F110" si="64">E110/82</f>
        <v>9.7560975609756101E-2</v>
      </c>
    </row>
    <row r="111" spans="2:10" ht="15.75" thickTop="1">
      <c r="B111" s="30"/>
      <c r="C111" s="28"/>
      <c r="D111" s="29"/>
      <c r="E111" s="28"/>
      <c r="F111" s="29"/>
      <c r="G111" s="28"/>
      <c r="H111" s="29"/>
    </row>
    <row r="112" spans="2:10" ht="27" customHeight="1">
      <c r="B112" s="161" t="s">
        <v>30</v>
      </c>
      <c r="C112" s="161"/>
      <c r="D112" s="161"/>
      <c r="E112" s="161"/>
      <c r="F112" s="161"/>
      <c r="G112" s="161"/>
      <c r="H112" s="161"/>
      <c r="I112" s="161"/>
      <c r="J112" s="161"/>
    </row>
    <row r="113" spans="2:10" ht="15.75" thickBot="1"/>
    <row r="114" spans="2:10" ht="15.75" thickTop="1">
      <c r="B114" s="31"/>
      <c r="C114" s="152" t="s">
        <v>2</v>
      </c>
      <c r="D114" s="153"/>
      <c r="E114" s="153"/>
      <c r="F114" s="154"/>
      <c r="G114" s="59"/>
      <c r="H114" s="59"/>
      <c r="I114" s="59"/>
      <c r="J114" s="59"/>
    </row>
    <row r="115" spans="2:10" ht="21.75" customHeight="1">
      <c r="B115" s="32"/>
      <c r="C115" s="150" t="s">
        <v>45</v>
      </c>
      <c r="D115" s="139"/>
      <c r="E115" s="139" t="s">
        <v>13</v>
      </c>
      <c r="F115" s="140"/>
    </row>
    <row r="116" spans="2:10" ht="15.75" thickBot="1">
      <c r="B116" s="33"/>
      <c r="C116" s="25" t="s">
        <v>6</v>
      </c>
      <c r="D116" s="26" t="s">
        <v>3</v>
      </c>
      <c r="E116" s="26" t="s">
        <v>6</v>
      </c>
      <c r="F116" s="27" t="s">
        <v>3</v>
      </c>
    </row>
    <row r="117" spans="2:10" ht="15.75" thickTop="1">
      <c r="B117" s="22" t="s">
        <v>62</v>
      </c>
      <c r="C117" s="12">
        <v>54</v>
      </c>
      <c r="D117" s="13">
        <f>C117/82</f>
        <v>0.65853658536585369</v>
      </c>
      <c r="E117" s="47">
        <v>54</v>
      </c>
      <c r="F117" s="48">
        <f>E117/82</f>
        <v>0.65853658536585369</v>
      </c>
    </row>
    <row r="118" spans="2:10">
      <c r="B118" s="23" t="s">
        <v>31</v>
      </c>
      <c r="C118" s="15">
        <v>13</v>
      </c>
      <c r="D118" s="16">
        <f>C118/82</f>
        <v>0.15853658536585366</v>
      </c>
      <c r="E118" s="49">
        <v>13</v>
      </c>
      <c r="F118" s="50">
        <f>E118/82</f>
        <v>0.15853658536585366</v>
      </c>
    </row>
    <row r="119" spans="2:10">
      <c r="B119" s="23" t="s">
        <v>63</v>
      </c>
      <c r="C119" s="15">
        <v>5</v>
      </c>
      <c r="D119" s="16">
        <f t="shared" ref="D119" si="65">C119/82</f>
        <v>6.097560975609756E-2</v>
      </c>
      <c r="E119" s="49">
        <v>5</v>
      </c>
      <c r="F119" s="50">
        <f t="shared" ref="F119" si="66">E119/82</f>
        <v>6.097560975609756E-2</v>
      </c>
    </row>
    <row r="120" spans="2:10" ht="24">
      <c r="B120" s="23" t="s">
        <v>64</v>
      </c>
      <c r="C120" s="15">
        <v>10</v>
      </c>
      <c r="D120" s="16">
        <f t="shared" ref="D120" si="67">C120/82</f>
        <v>0.12195121951219512</v>
      </c>
      <c r="E120" s="49">
        <v>10</v>
      </c>
      <c r="F120" s="50">
        <f t="shared" ref="F120" si="68">E120/82</f>
        <v>0.12195121951219512</v>
      </c>
    </row>
    <row r="121" spans="2:10">
      <c r="B121" s="23" t="s">
        <v>65</v>
      </c>
      <c r="C121" s="15">
        <v>3</v>
      </c>
      <c r="D121" s="16">
        <f>C121/82</f>
        <v>3.6585365853658534E-2</v>
      </c>
      <c r="E121" s="49">
        <v>3</v>
      </c>
      <c r="F121" s="50">
        <f>E121/82</f>
        <v>3.6585365853658534E-2</v>
      </c>
    </row>
    <row r="122" spans="2:10">
      <c r="B122" s="23" t="s">
        <v>66</v>
      </c>
      <c r="C122" s="15">
        <v>10</v>
      </c>
      <c r="D122" s="16">
        <f>C122/82</f>
        <v>0.12195121951219512</v>
      </c>
      <c r="E122" s="49">
        <v>10</v>
      </c>
      <c r="F122" s="50">
        <f>E122/82</f>
        <v>0.12195121951219512</v>
      </c>
    </row>
    <row r="123" spans="2:10">
      <c r="B123" s="23" t="s">
        <v>10</v>
      </c>
      <c r="C123" s="15">
        <v>9</v>
      </c>
      <c r="D123" s="16">
        <f t="shared" ref="D123:D124" si="69">C123/82</f>
        <v>0.10975609756097561</v>
      </c>
      <c r="E123" s="49">
        <v>9</v>
      </c>
      <c r="F123" s="50">
        <f t="shared" ref="F123" si="70">E123/82</f>
        <v>0.10975609756097561</v>
      </c>
    </row>
    <row r="124" spans="2:10" ht="15.75" thickBot="1">
      <c r="B124" s="24" t="s">
        <v>5</v>
      </c>
      <c r="C124" s="17">
        <v>2</v>
      </c>
      <c r="D124" s="18">
        <f t="shared" si="69"/>
        <v>2.4390243902439025E-2</v>
      </c>
      <c r="E124" s="51">
        <v>2</v>
      </c>
      <c r="F124" s="52">
        <f t="shared" ref="F124" si="71">E124/82</f>
        <v>2.4390243902439025E-2</v>
      </c>
    </row>
    <row r="125" spans="2:10" ht="15.75" thickTop="1">
      <c r="B125" s="30"/>
      <c r="C125" s="28"/>
      <c r="D125" s="29"/>
      <c r="E125" s="28"/>
      <c r="F125" s="29"/>
      <c r="G125" s="28"/>
      <c r="H125" s="29"/>
    </row>
    <row r="126" spans="2:10">
      <c r="B126" s="161" t="s">
        <v>11</v>
      </c>
      <c r="C126" s="161"/>
      <c r="D126" s="161"/>
      <c r="E126" s="161"/>
      <c r="F126" s="161"/>
      <c r="G126" s="161"/>
      <c r="H126" s="161"/>
      <c r="I126" s="161"/>
      <c r="J126" s="161"/>
    </row>
    <row r="127" spans="2:10">
      <c r="B127" s="6"/>
      <c r="C127" s="6"/>
      <c r="D127" s="6"/>
      <c r="E127" s="6"/>
      <c r="F127" s="6"/>
      <c r="G127" s="6"/>
      <c r="H127" s="6"/>
      <c r="I127" s="6"/>
      <c r="J127" s="6"/>
    </row>
    <row r="128" spans="2:10">
      <c r="B128" s="151" t="s">
        <v>32</v>
      </c>
      <c r="C128" s="151"/>
      <c r="D128" s="151"/>
      <c r="E128" s="151"/>
      <c r="F128" s="151"/>
      <c r="G128" s="151"/>
      <c r="H128" s="151"/>
      <c r="I128" s="151"/>
      <c r="J128" s="151"/>
    </row>
    <row r="129" spans="2:10" ht="15.75" thickBot="1"/>
    <row r="130" spans="2:10" ht="15.75" thickTop="1">
      <c r="B130" s="34"/>
      <c r="C130" s="152" t="s">
        <v>2</v>
      </c>
      <c r="D130" s="153"/>
      <c r="E130" s="153"/>
      <c r="F130" s="154"/>
      <c r="G130" s="59"/>
      <c r="H130" s="59"/>
      <c r="I130" s="59"/>
      <c r="J130" s="59"/>
    </row>
    <row r="131" spans="2:10" ht="25.5" customHeight="1">
      <c r="B131" s="35"/>
      <c r="C131" s="150" t="s">
        <v>45</v>
      </c>
      <c r="D131" s="139"/>
      <c r="E131" s="139" t="s">
        <v>13</v>
      </c>
      <c r="F131" s="140"/>
    </row>
    <row r="132" spans="2:10" ht="15.75" thickBot="1">
      <c r="B132" s="36"/>
      <c r="C132" s="25" t="s">
        <v>6</v>
      </c>
      <c r="D132" s="26" t="s">
        <v>3</v>
      </c>
      <c r="E132" s="26" t="s">
        <v>6</v>
      </c>
      <c r="F132" s="27" t="s">
        <v>3</v>
      </c>
    </row>
    <row r="133" spans="2:10" ht="15.75" thickTop="1">
      <c r="B133" s="10" t="s">
        <v>33</v>
      </c>
      <c r="C133" s="12">
        <v>19</v>
      </c>
      <c r="D133" s="13">
        <f t="shared" ref="D133" si="72">C133/82</f>
        <v>0.23170731707317074</v>
      </c>
      <c r="E133" s="47">
        <v>19</v>
      </c>
      <c r="F133" s="48">
        <f t="shared" ref="F133" si="73">E133/82</f>
        <v>0.23170731707317074</v>
      </c>
    </row>
    <row r="134" spans="2:10" ht="15.75" thickBot="1">
      <c r="B134" s="11" t="s">
        <v>34</v>
      </c>
      <c r="C134" s="17">
        <v>63</v>
      </c>
      <c r="D134" s="18">
        <f t="shared" ref="D134" si="74">C134/82</f>
        <v>0.76829268292682928</v>
      </c>
      <c r="E134" s="51">
        <v>63</v>
      </c>
      <c r="F134" s="52">
        <f t="shared" ref="F134" si="75">E134/82</f>
        <v>0.76829268292682928</v>
      </c>
    </row>
    <row r="135" spans="2:10" ht="16.5" thickTop="1" thickBot="1"/>
    <row r="136" spans="2:10" ht="15.75" thickTop="1">
      <c r="B136" s="158" t="s">
        <v>156</v>
      </c>
      <c r="C136" s="147" t="s">
        <v>2</v>
      </c>
      <c r="D136" s="148"/>
      <c r="E136" s="148"/>
      <c r="F136" s="149"/>
      <c r="G136" s="9"/>
      <c r="H136" s="9"/>
      <c r="I136" s="9"/>
      <c r="J136" s="9"/>
    </row>
    <row r="137" spans="2:10" ht="25.5" customHeight="1">
      <c r="B137" s="159"/>
      <c r="C137" s="150" t="s">
        <v>45</v>
      </c>
      <c r="D137" s="139"/>
      <c r="E137" s="139" t="s">
        <v>13</v>
      </c>
      <c r="F137" s="140"/>
      <c r="G137" s="9"/>
      <c r="H137" s="9"/>
      <c r="I137" s="9"/>
      <c r="J137" s="9"/>
    </row>
    <row r="138" spans="2:10" ht="15.75" thickBot="1">
      <c r="B138" s="160"/>
      <c r="C138" s="25" t="s">
        <v>6</v>
      </c>
      <c r="D138" s="26" t="s">
        <v>3</v>
      </c>
      <c r="E138" s="26" t="s">
        <v>6</v>
      </c>
      <c r="F138" s="27" t="s">
        <v>3</v>
      </c>
      <c r="G138" s="9"/>
      <c r="H138" s="9"/>
      <c r="I138" s="9"/>
      <c r="J138" s="9"/>
    </row>
    <row r="139" spans="2:10" ht="24.75" thickTop="1">
      <c r="B139" s="22" t="s">
        <v>35</v>
      </c>
      <c r="C139" s="12">
        <v>5</v>
      </c>
      <c r="D139" s="13">
        <f>C139/19</f>
        <v>0.26315789473684209</v>
      </c>
      <c r="E139" s="47">
        <v>5</v>
      </c>
      <c r="F139" s="48">
        <f>E139/19</f>
        <v>0.26315789473684209</v>
      </c>
      <c r="G139" s="9"/>
      <c r="H139" s="9"/>
      <c r="I139" s="9"/>
      <c r="J139" s="9"/>
    </row>
    <row r="140" spans="2:10" ht="24">
      <c r="B140" s="23" t="s">
        <v>36</v>
      </c>
      <c r="C140" s="15">
        <v>1</v>
      </c>
      <c r="D140" s="16">
        <f>C140/19</f>
        <v>5.2631578947368418E-2</v>
      </c>
      <c r="E140" s="49">
        <v>1</v>
      </c>
      <c r="F140" s="50">
        <f>E140/19</f>
        <v>5.2631578947368418E-2</v>
      </c>
      <c r="G140" s="9"/>
      <c r="H140" s="9"/>
      <c r="I140" s="9"/>
      <c r="J140" s="9"/>
    </row>
    <row r="141" spans="2:10" ht="24">
      <c r="B141" s="23" t="s">
        <v>37</v>
      </c>
      <c r="C141" s="15">
        <v>1</v>
      </c>
      <c r="D141" s="16">
        <f t="shared" ref="D141:D147" si="76">C141/19</f>
        <v>5.2631578947368418E-2</v>
      </c>
      <c r="E141" s="49">
        <v>1</v>
      </c>
      <c r="F141" s="50">
        <f t="shared" ref="F141" si="77">E141/19</f>
        <v>5.2631578947368418E-2</v>
      </c>
      <c r="G141" s="9"/>
      <c r="H141" s="9"/>
      <c r="I141" s="9"/>
      <c r="J141" s="9"/>
    </row>
    <row r="142" spans="2:10" ht="24">
      <c r="B142" s="23" t="s">
        <v>38</v>
      </c>
      <c r="C142" s="15">
        <v>0</v>
      </c>
      <c r="D142" s="16">
        <f t="shared" si="76"/>
        <v>0</v>
      </c>
      <c r="E142" s="49">
        <v>0</v>
      </c>
      <c r="F142" s="50">
        <f t="shared" ref="F142" si="78">E142/19</f>
        <v>0</v>
      </c>
      <c r="G142" s="9"/>
      <c r="H142" s="9"/>
      <c r="I142" s="9"/>
      <c r="J142" s="9"/>
    </row>
    <row r="143" spans="2:10" ht="24">
      <c r="B143" s="23" t="s">
        <v>39</v>
      </c>
      <c r="C143" s="15">
        <v>9</v>
      </c>
      <c r="D143" s="16">
        <f t="shared" si="76"/>
        <v>0.47368421052631576</v>
      </c>
      <c r="E143" s="49">
        <v>9</v>
      </c>
      <c r="F143" s="50">
        <f t="shared" ref="F143" si="79">E143/19</f>
        <v>0.47368421052631576</v>
      </c>
      <c r="G143" s="9"/>
      <c r="H143" s="9"/>
      <c r="I143" s="9"/>
      <c r="J143" s="9"/>
    </row>
    <row r="144" spans="2:10" ht="24">
      <c r="B144" s="23" t="s">
        <v>67</v>
      </c>
      <c r="C144" s="15">
        <v>1</v>
      </c>
      <c r="D144" s="16">
        <f t="shared" si="76"/>
        <v>5.2631578947368418E-2</v>
      </c>
      <c r="E144" s="49">
        <v>1</v>
      </c>
      <c r="F144" s="50">
        <f t="shared" ref="F144" si="80">E144/19</f>
        <v>5.2631578947368418E-2</v>
      </c>
      <c r="G144" s="9"/>
      <c r="H144" s="9"/>
      <c r="I144" s="9"/>
      <c r="J144" s="9"/>
    </row>
    <row r="145" spans="2:12">
      <c r="B145" s="23" t="s">
        <v>12</v>
      </c>
      <c r="C145" s="15">
        <v>0</v>
      </c>
      <c r="D145" s="16">
        <f t="shared" si="76"/>
        <v>0</v>
      </c>
      <c r="E145" s="49">
        <v>0</v>
      </c>
      <c r="F145" s="50">
        <f t="shared" ref="F145" si="81">E145/19</f>
        <v>0</v>
      </c>
      <c r="G145" s="9"/>
      <c r="H145" s="9"/>
      <c r="I145" s="9"/>
      <c r="J145" s="9"/>
    </row>
    <row r="146" spans="2:12" ht="24">
      <c r="B146" s="23" t="s">
        <v>40</v>
      </c>
      <c r="C146" s="15">
        <v>3</v>
      </c>
      <c r="D146" s="16">
        <f t="shared" si="76"/>
        <v>0.15789473684210525</v>
      </c>
      <c r="E146" s="49">
        <v>3</v>
      </c>
      <c r="F146" s="50">
        <f t="shared" ref="F146" si="82">E146/19</f>
        <v>0.15789473684210525</v>
      </c>
      <c r="G146" s="9"/>
      <c r="H146" s="9"/>
    </row>
    <row r="147" spans="2:12" ht="15.75" thickBot="1">
      <c r="B147" s="24" t="s">
        <v>5</v>
      </c>
      <c r="C147" s="17">
        <v>3</v>
      </c>
      <c r="D147" s="18">
        <f t="shared" si="76"/>
        <v>0.15789473684210525</v>
      </c>
      <c r="E147" s="51">
        <v>3</v>
      </c>
      <c r="F147" s="52">
        <f t="shared" ref="F147" si="83">E147/19</f>
        <v>0.15789473684210525</v>
      </c>
      <c r="G147" s="9"/>
      <c r="H147" s="9"/>
    </row>
    <row r="148" spans="2:12" ht="15.75" thickTop="1">
      <c r="B148" s="30"/>
      <c r="C148" s="28"/>
      <c r="D148" s="29"/>
      <c r="E148" s="28"/>
      <c r="F148" s="29"/>
      <c r="G148" s="9"/>
      <c r="H148" s="9"/>
      <c r="K148" s="37"/>
    </row>
    <row r="149" spans="2:12" ht="32.25" customHeight="1">
      <c r="B149" s="151" t="s">
        <v>41</v>
      </c>
      <c r="C149" s="151"/>
      <c r="D149" s="151"/>
      <c r="E149" s="151"/>
      <c r="F149" s="151"/>
      <c r="G149" s="151"/>
      <c r="H149" s="151"/>
      <c r="I149" s="151"/>
      <c r="J149" s="151"/>
    </row>
    <row r="150" spans="2:12" ht="15.75" thickBot="1">
      <c r="B150" s="44"/>
      <c r="C150" s="44"/>
      <c r="D150" s="44"/>
      <c r="E150" s="44"/>
      <c r="F150" s="44"/>
      <c r="G150" s="44"/>
      <c r="H150" s="44"/>
      <c r="I150" s="44"/>
      <c r="J150" s="44"/>
    </row>
    <row r="151" spans="2:12" ht="15.75" thickTop="1">
      <c r="B151" s="31"/>
      <c r="C151" s="152" t="s">
        <v>2</v>
      </c>
      <c r="D151" s="153"/>
      <c r="E151" s="153"/>
      <c r="F151" s="154"/>
      <c r="G151" s="59"/>
      <c r="H151" s="59"/>
      <c r="I151" s="59"/>
      <c r="J151" s="59"/>
    </row>
    <row r="152" spans="2:12" ht="30" customHeight="1">
      <c r="B152" s="32"/>
      <c r="C152" s="150" t="s">
        <v>45</v>
      </c>
      <c r="D152" s="139"/>
      <c r="E152" s="139" t="s">
        <v>13</v>
      </c>
      <c r="F152" s="140"/>
      <c r="G152" s="44"/>
      <c r="H152" s="44"/>
      <c r="I152" s="44"/>
      <c r="J152" s="44"/>
    </row>
    <row r="153" spans="2:12" ht="15.75" thickBot="1">
      <c r="B153" s="33"/>
      <c r="C153" s="25" t="s">
        <v>6</v>
      </c>
      <c r="D153" s="26" t="s">
        <v>3</v>
      </c>
      <c r="E153" s="26" t="s">
        <v>6</v>
      </c>
      <c r="F153" s="27" t="s">
        <v>3</v>
      </c>
      <c r="G153" s="44"/>
      <c r="H153" s="44"/>
      <c r="I153" s="44"/>
      <c r="J153" s="44"/>
    </row>
    <row r="154" spans="2:12" ht="15.75" thickTop="1">
      <c r="B154" s="89" t="s">
        <v>14</v>
      </c>
      <c r="C154" s="90">
        <v>73</v>
      </c>
      <c r="D154" s="91">
        <f>C154/82</f>
        <v>0.8902439024390244</v>
      </c>
      <c r="E154" s="92">
        <v>73</v>
      </c>
      <c r="F154" s="93">
        <f>E154/82</f>
        <v>0.8902439024390244</v>
      </c>
      <c r="G154" s="44"/>
      <c r="H154" s="44"/>
      <c r="I154" s="44"/>
      <c r="J154" s="44"/>
    </row>
    <row r="155" spans="2:12">
      <c r="B155" s="94" t="s">
        <v>15</v>
      </c>
      <c r="C155" s="95">
        <v>26</v>
      </c>
      <c r="D155" s="96">
        <f>C155/82</f>
        <v>0.31707317073170732</v>
      </c>
      <c r="E155" s="97">
        <v>26</v>
      </c>
      <c r="F155" s="98">
        <f>E155/82</f>
        <v>0.31707317073170732</v>
      </c>
      <c r="G155" s="44"/>
      <c r="H155" s="44"/>
      <c r="I155" s="44"/>
      <c r="J155" s="44"/>
    </row>
    <row r="156" spans="2:12">
      <c r="B156" s="94" t="s">
        <v>21</v>
      </c>
      <c r="C156" s="95">
        <v>5</v>
      </c>
      <c r="D156" s="96">
        <f t="shared" ref="D156" si="84">C156/82</f>
        <v>6.097560975609756E-2</v>
      </c>
      <c r="E156" s="97">
        <v>5</v>
      </c>
      <c r="F156" s="98">
        <f t="shared" ref="F156" si="85">E156/82</f>
        <v>6.097560975609756E-2</v>
      </c>
      <c r="G156" s="44"/>
      <c r="H156" s="44"/>
      <c r="I156" s="44"/>
      <c r="J156" s="44"/>
    </row>
    <row r="157" spans="2:12">
      <c r="B157" s="94" t="s">
        <v>5</v>
      </c>
      <c r="C157" s="95">
        <v>0</v>
      </c>
      <c r="D157" s="96">
        <f t="shared" ref="D157" si="86">C157/82</f>
        <v>0</v>
      </c>
      <c r="E157" s="97">
        <v>0</v>
      </c>
      <c r="F157" s="98">
        <f t="shared" ref="F157" si="87">E157/82</f>
        <v>0</v>
      </c>
      <c r="G157" s="44"/>
      <c r="H157" s="44"/>
      <c r="I157" s="44"/>
      <c r="J157" s="44"/>
    </row>
    <row r="158" spans="2:12" s="45" customFormat="1">
      <c r="B158" s="94" t="s">
        <v>68</v>
      </c>
      <c r="C158" s="95">
        <v>15</v>
      </c>
      <c r="D158" s="96">
        <f>C158/82</f>
        <v>0.18292682926829268</v>
      </c>
      <c r="E158" s="97">
        <v>15</v>
      </c>
      <c r="F158" s="98">
        <f>E158/82</f>
        <v>0.18292682926829268</v>
      </c>
      <c r="G158" s="44"/>
      <c r="H158" s="44"/>
      <c r="I158" s="44"/>
      <c r="J158" s="44"/>
    </row>
    <row r="159" spans="2:12">
      <c r="B159" s="94" t="s">
        <v>16</v>
      </c>
      <c r="C159" s="95">
        <v>10</v>
      </c>
      <c r="D159" s="96">
        <f>C159/82</f>
        <v>0.12195121951219512</v>
      </c>
      <c r="E159" s="97">
        <v>10</v>
      </c>
      <c r="F159" s="98">
        <f>E159/82</f>
        <v>0.12195121951219512</v>
      </c>
      <c r="G159" s="44"/>
      <c r="H159" s="44"/>
      <c r="I159" s="44"/>
      <c r="J159" s="44"/>
    </row>
    <row r="160" spans="2:12">
      <c r="B160" s="94" t="s">
        <v>17</v>
      </c>
      <c r="C160" s="95">
        <v>10</v>
      </c>
      <c r="D160" s="96">
        <f t="shared" ref="D160" si="88">C160/82</f>
        <v>0.12195121951219512</v>
      </c>
      <c r="E160" s="97">
        <v>10</v>
      </c>
      <c r="F160" s="98">
        <f t="shared" ref="F160" si="89">E160/82</f>
        <v>0.12195121951219512</v>
      </c>
      <c r="G160" s="44"/>
      <c r="H160" s="44"/>
      <c r="I160" s="44"/>
      <c r="J160" s="44"/>
      <c r="K160" s="37"/>
      <c r="L160" s="37"/>
    </row>
    <row r="161" spans="2:12">
      <c r="B161" s="94" t="s">
        <v>18</v>
      </c>
      <c r="C161" s="95">
        <v>8</v>
      </c>
      <c r="D161" s="96">
        <f t="shared" ref="D161:D162" si="90">C161/82</f>
        <v>9.7560975609756101E-2</v>
      </c>
      <c r="E161" s="97">
        <v>8</v>
      </c>
      <c r="F161" s="98">
        <f t="shared" ref="F161" si="91">E161/82</f>
        <v>9.7560975609756101E-2</v>
      </c>
      <c r="G161" s="44"/>
      <c r="H161" s="44"/>
      <c r="I161" s="44"/>
      <c r="J161" s="44"/>
      <c r="K161" s="37"/>
      <c r="L161" s="37"/>
    </row>
    <row r="162" spans="2:12" ht="15.75" thickBot="1">
      <c r="B162" s="99" t="s">
        <v>19</v>
      </c>
      <c r="C162" s="100">
        <v>2</v>
      </c>
      <c r="D162" s="101">
        <f t="shared" si="90"/>
        <v>2.4390243902439025E-2</v>
      </c>
      <c r="E162" s="102">
        <v>2</v>
      </c>
      <c r="F162" s="103">
        <f t="shared" ref="F162" si="92">E162/82</f>
        <v>2.4390243902439025E-2</v>
      </c>
      <c r="G162" s="44"/>
      <c r="H162" s="44"/>
      <c r="I162" s="44"/>
      <c r="J162" s="44"/>
      <c r="K162" s="37"/>
      <c r="L162" s="37"/>
    </row>
    <row r="163" spans="2:12" ht="15.75" thickTop="1">
      <c r="B163" s="104"/>
      <c r="C163" s="105"/>
      <c r="D163" s="106"/>
      <c r="E163" s="105"/>
      <c r="F163" s="106"/>
      <c r="G163" s="105"/>
      <c r="H163" s="106"/>
      <c r="I163" s="44"/>
      <c r="J163" s="44"/>
      <c r="K163" s="37"/>
      <c r="L163" s="37"/>
    </row>
    <row r="164" spans="2:12" ht="44.25" customHeight="1">
      <c r="B164" s="151" t="s">
        <v>47</v>
      </c>
      <c r="C164" s="151"/>
      <c r="D164" s="151"/>
      <c r="E164" s="151"/>
      <c r="F164" s="151"/>
      <c r="G164" s="151"/>
      <c r="H164" s="151"/>
      <c r="I164" s="151"/>
      <c r="J164" s="151"/>
      <c r="K164" s="37"/>
      <c r="L164" s="37"/>
    </row>
    <row r="165" spans="2:12" ht="15.75" thickBot="1">
      <c r="B165" s="44"/>
      <c r="C165" s="44"/>
      <c r="D165" s="44"/>
      <c r="E165" s="44"/>
      <c r="F165" s="44"/>
      <c r="G165" s="44"/>
      <c r="H165" s="44"/>
      <c r="I165" s="44"/>
      <c r="J165" s="44"/>
      <c r="K165" s="37"/>
      <c r="L165" s="37"/>
    </row>
    <row r="166" spans="2:12" s="44" customFormat="1" ht="15.75" thickTop="1">
      <c r="B166" s="41"/>
      <c r="C166" s="152" t="s">
        <v>2</v>
      </c>
      <c r="D166" s="153"/>
      <c r="E166" s="153"/>
      <c r="F166" s="154"/>
      <c r="G166" s="59"/>
      <c r="H166" s="59"/>
      <c r="I166" s="59"/>
      <c r="J166" s="59"/>
      <c r="K166" s="46"/>
      <c r="L166" s="46"/>
    </row>
    <row r="167" spans="2:12" ht="27" customHeight="1">
      <c r="B167" s="42"/>
      <c r="C167" s="155" t="s">
        <v>45</v>
      </c>
      <c r="D167" s="156"/>
      <c r="E167" s="156" t="s">
        <v>13</v>
      </c>
      <c r="F167" s="157"/>
      <c r="G167" s="46"/>
      <c r="H167" s="44"/>
      <c r="I167" s="44"/>
      <c r="J167" s="44"/>
      <c r="K167" s="37"/>
      <c r="L167" s="37"/>
    </row>
    <row r="168" spans="2:12" ht="15.75" thickBot="1">
      <c r="B168" s="43"/>
      <c r="C168" s="38" t="s">
        <v>6</v>
      </c>
      <c r="D168" s="39" t="s">
        <v>3</v>
      </c>
      <c r="E168" s="39" t="s">
        <v>6</v>
      </c>
      <c r="F168" s="40" t="s">
        <v>3</v>
      </c>
      <c r="G168" s="46"/>
      <c r="H168" s="44"/>
      <c r="I168" s="44"/>
      <c r="J168" s="44"/>
      <c r="K168" s="37"/>
    </row>
    <row r="169" spans="2:12" ht="24.75" thickTop="1">
      <c r="B169" s="107" t="s">
        <v>69</v>
      </c>
      <c r="C169" s="108">
        <v>1</v>
      </c>
      <c r="D169" s="109">
        <f t="shared" ref="D169" si="93">C169/82</f>
        <v>1.2195121951219513E-2</v>
      </c>
      <c r="E169" s="110">
        <v>1</v>
      </c>
      <c r="F169" s="111">
        <f t="shared" ref="F169" si="94">E169/82</f>
        <v>1.2195121951219513E-2</v>
      </c>
      <c r="G169" s="46"/>
      <c r="H169" s="44"/>
      <c r="I169" s="44"/>
      <c r="J169" s="44"/>
    </row>
    <row r="170" spans="2:12">
      <c r="B170" s="112" t="s">
        <v>48</v>
      </c>
      <c r="C170" s="113">
        <v>1</v>
      </c>
      <c r="D170" s="114">
        <f>C170/82</f>
        <v>1.2195121951219513E-2</v>
      </c>
      <c r="E170" s="115">
        <v>1</v>
      </c>
      <c r="F170" s="116">
        <f>E170/82</f>
        <v>1.2195121951219513E-2</v>
      </c>
      <c r="G170" s="46"/>
      <c r="H170" s="44"/>
      <c r="I170" s="44"/>
      <c r="J170" s="44"/>
    </row>
    <row r="171" spans="2:12">
      <c r="B171" s="112" t="s">
        <v>49</v>
      </c>
      <c r="C171" s="113">
        <v>9</v>
      </c>
      <c r="D171" s="114">
        <f>C171/82</f>
        <v>0.10975609756097561</v>
      </c>
      <c r="E171" s="115">
        <v>9</v>
      </c>
      <c r="F171" s="116">
        <f>E171/82</f>
        <v>0.10975609756097561</v>
      </c>
      <c r="G171" s="46"/>
      <c r="H171" s="44"/>
      <c r="I171" s="44"/>
      <c r="J171" s="44"/>
    </row>
    <row r="172" spans="2:12">
      <c r="B172" s="112" t="s">
        <v>50</v>
      </c>
      <c r="C172" s="113">
        <v>66</v>
      </c>
      <c r="D172" s="114">
        <f t="shared" ref="D172" si="95">C172/82</f>
        <v>0.80487804878048785</v>
      </c>
      <c r="E172" s="115">
        <v>66</v>
      </c>
      <c r="F172" s="116">
        <f t="shared" ref="F172" si="96">E172/82</f>
        <v>0.80487804878048785</v>
      </c>
      <c r="G172" s="46"/>
      <c r="H172" s="44"/>
      <c r="I172" s="44"/>
      <c r="J172" s="44"/>
    </row>
    <row r="173" spans="2:12" ht="24">
      <c r="B173" s="112" t="s">
        <v>70</v>
      </c>
      <c r="C173" s="113">
        <v>0</v>
      </c>
      <c r="D173" s="114">
        <f t="shared" ref="D173" si="97">C173/82</f>
        <v>0</v>
      </c>
      <c r="E173" s="115">
        <v>0</v>
      </c>
      <c r="F173" s="116">
        <f t="shared" ref="F173" si="98">E173/82</f>
        <v>0</v>
      </c>
      <c r="G173" s="46"/>
      <c r="H173" s="44"/>
      <c r="I173" s="44"/>
      <c r="J173" s="44"/>
    </row>
    <row r="174" spans="2:12" ht="15.75" thickBot="1">
      <c r="B174" s="117" t="s">
        <v>5</v>
      </c>
      <c r="C174" s="118">
        <v>6</v>
      </c>
      <c r="D174" s="119">
        <f t="shared" ref="D174" si="99">C174/82</f>
        <v>7.3170731707317069E-2</v>
      </c>
      <c r="E174" s="120">
        <v>6</v>
      </c>
      <c r="F174" s="121">
        <f t="shared" ref="F174" si="100">E174/82</f>
        <v>7.3170731707317069E-2</v>
      </c>
      <c r="G174" s="46"/>
      <c r="H174" s="44"/>
      <c r="I174" s="44"/>
      <c r="J174" s="44"/>
    </row>
    <row r="175" spans="2:12" ht="15.75" thickTop="1">
      <c r="B175" s="122"/>
      <c r="C175" s="123"/>
      <c r="D175" s="124"/>
      <c r="E175" s="123"/>
      <c r="F175" s="124"/>
      <c r="G175" s="123"/>
      <c r="H175" s="124"/>
      <c r="I175" s="46"/>
      <c r="J175" s="44"/>
    </row>
    <row r="176" spans="2:12">
      <c r="B176" s="151" t="s">
        <v>155</v>
      </c>
      <c r="C176" s="151"/>
      <c r="D176" s="151"/>
      <c r="E176" s="151"/>
      <c r="F176" s="151"/>
      <c r="G176" s="151"/>
      <c r="H176" s="151"/>
      <c r="I176" s="151"/>
      <c r="J176" s="151"/>
    </row>
    <row r="177" spans="2:10" ht="15.75" thickBot="1">
      <c r="B177" s="44"/>
      <c r="C177" s="44"/>
      <c r="D177" s="44"/>
      <c r="E177" s="44"/>
      <c r="F177" s="44"/>
      <c r="G177" s="44"/>
      <c r="H177" s="44"/>
      <c r="I177" s="44"/>
      <c r="J177" s="44"/>
    </row>
    <row r="178" spans="2:10" ht="15.75" thickTop="1">
      <c r="B178" s="166"/>
      <c r="C178" s="152" t="s">
        <v>2</v>
      </c>
      <c r="D178" s="153"/>
      <c r="E178" s="153"/>
      <c r="F178" s="154"/>
      <c r="G178" s="59"/>
      <c r="H178" s="59"/>
      <c r="I178" s="59"/>
      <c r="J178" s="59"/>
    </row>
    <row r="179" spans="2:10" ht="27" customHeight="1">
      <c r="B179" s="167"/>
      <c r="C179" s="155" t="s">
        <v>45</v>
      </c>
      <c r="D179" s="156"/>
      <c r="E179" s="156" t="s">
        <v>13</v>
      </c>
      <c r="F179" s="157"/>
      <c r="G179" s="59"/>
      <c r="H179" s="59"/>
      <c r="I179" s="59"/>
      <c r="J179" s="59"/>
    </row>
    <row r="180" spans="2:10" ht="15.75" thickBot="1">
      <c r="B180" s="168"/>
      <c r="C180" s="38" t="s">
        <v>6</v>
      </c>
      <c r="D180" s="39" t="s">
        <v>3</v>
      </c>
      <c r="E180" s="39" t="s">
        <v>6</v>
      </c>
      <c r="F180" s="40" t="s">
        <v>3</v>
      </c>
      <c r="G180" s="59"/>
      <c r="H180" s="59"/>
      <c r="I180" s="59"/>
      <c r="J180" s="59"/>
    </row>
    <row r="181" spans="2:10" ht="15.75" thickTop="1">
      <c r="B181" s="125" t="s">
        <v>33</v>
      </c>
      <c r="C181" s="108">
        <v>31</v>
      </c>
      <c r="D181" s="109">
        <f t="shared" ref="D181" si="101">C181/82</f>
        <v>0.37804878048780488</v>
      </c>
      <c r="E181" s="110">
        <v>31</v>
      </c>
      <c r="F181" s="111">
        <f t="shared" ref="F181" si="102">E181/82</f>
        <v>0.37804878048780488</v>
      </c>
      <c r="G181" s="59"/>
      <c r="H181" s="59"/>
      <c r="I181" s="59"/>
      <c r="J181" s="59"/>
    </row>
    <row r="182" spans="2:10" ht="15.75" thickBot="1">
      <c r="B182" s="126" t="s">
        <v>34</v>
      </c>
      <c r="C182" s="118">
        <v>51</v>
      </c>
      <c r="D182" s="119">
        <f t="shared" ref="D182" si="103">C182/82</f>
        <v>0.62195121951219512</v>
      </c>
      <c r="E182" s="120">
        <v>51</v>
      </c>
      <c r="F182" s="121">
        <f t="shared" ref="F182" si="104">E182/82</f>
        <v>0.62195121951219512</v>
      </c>
      <c r="G182" s="59"/>
      <c r="H182" s="59"/>
      <c r="I182" s="59"/>
      <c r="J182" s="59"/>
    </row>
    <row r="183" spans="2:10" ht="15.75" thickTop="1">
      <c r="B183" s="122"/>
      <c r="C183" s="123"/>
      <c r="D183" s="124"/>
      <c r="E183" s="123"/>
      <c r="F183" s="124"/>
      <c r="G183" s="59"/>
      <c r="H183" s="59"/>
      <c r="I183" s="59"/>
      <c r="J183" s="59"/>
    </row>
    <row r="184" spans="2:10">
      <c r="B184" s="151" t="s">
        <v>126</v>
      </c>
      <c r="C184" s="151"/>
      <c r="D184" s="151"/>
      <c r="E184" s="151"/>
      <c r="F184" s="151"/>
      <c r="G184" s="151"/>
      <c r="H184" s="151"/>
      <c r="I184" s="151"/>
      <c r="J184" s="151"/>
    </row>
    <row r="185" spans="2:10" ht="15.75" thickBot="1"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2:10" ht="15.75" thickTop="1">
      <c r="B186" s="169" t="s">
        <v>72</v>
      </c>
      <c r="C186" s="172" t="s">
        <v>2</v>
      </c>
      <c r="D186" s="173"/>
      <c r="E186" s="173"/>
      <c r="F186" s="174"/>
      <c r="G186" s="127"/>
      <c r="H186" s="59"/>
      <c r="I186" s="59"/>
      <c r="J186" s="44"/>
    </row>
    <row r="187" spans="2:10" ht="24" customHeight="1">
      <c r="B187" s="170"/>
      <c r="C187" s="175" t="s">
        <v>45</v>
      </c>
      <c r="D187" s="176"/>
      <c r="E187" s="176" t="s">
        <v>13</v>
      </c>
      <c r="F187" s="177"/>
      <c r="G187" s="127"/>
      <c r="H187" s="44"/>
      <c r="I187" s="44"/>
      <c r="J187" s="44"/>
    </row>
    <row r="188" spans="2:10" ht="15.75" thickBot="1">
      <c r="B188" s="171"/>
      <c r="C188" s="77" t="s">
        <v>6</v>
      </c>
      <c r="D188" s="78" t="s">
        <v>3</v>
      </c>
      <c r="E188" s="78" t="s">
        <v>6</v>
      </c>
      <c r="F188" s="79" t="s">
        <v>3</v>
      </c>
      <c r="G188" s="127"/>
      <c r="H188" s="44"/>
      <c r="I188" s="44"/>
      <c r="J188" s="44"/>
    </row>
    <row r="189" spans="2:10" ht="15.75" thickTop="1">
      <c r="B189" s="128" t="s">
        <v>137</v>
      </c>
      <c r="C189" s="60">
        <v>67</v>
      </c>
      <c r="D189" s="61">
        <f t="shared" ref="D189:D200" si="105">C189/$C$201</f>
        <v>0.81707317073170727</v>
      </c>
      <c r="E189" s="82">
        <v>67</v>
      </c>
      <c r="F189" s="111">
        <f t="shared" ref="F189:F200" si="106">E189/$C$201</f>
        <v>0.81707317073170727</v>
      </c>
      <c r="G189" s="127"/>
      <c r="H189" s="44"/>
      <c r="I189" s="44"/>
      <c r="J189" s="44"/>
    </row>
    <row r="190" spans="2:10">
      <c r="B190" s="129" t="s">
        <v>128</v>
      </c>
      <c r="C190" s="62">
        <v>1</v>
      </c>
      <c r="D190" s="63">
        <f t="shared" si="105"/>
        <v>1.2195121951219513E-2</v>
      </c>
      <c r="E190" s="83">
        <v>1</v>
      </c>
      <c r="F190" s="116">
        <f t="shared" si="106"/>
        <v>1.2195121951219513E-2</v>
      </c>
      <c r="G190" s="127"/>
      <c r="H190" s="44"/>
      <c r="I190" s="44"/>
      <c r="J190" s="44"/>
    </row>
    <row r="191" spans="2:10">
      <c r="B191" s="129" t="s">
        <v>129</v>
      </c>
      <c r="C191" s="62">
        <v>1</v>
      </c>
      <c r="D191" s="63">
        <f t="shared" si="105"/>
        <v>1.2195121951219513E-2</v>
      </c>
      <c r="E191" s="83">
        <v>1</v>
      </c>
      <c r="F191" s="116">
        <f t="shared" si="106"/>
        <v>1.2195121951219513E-2</v>
      </c>
      <c r="G191" s="127"/>
      <c r="H191" s="44"/>
      <c r="I191" s="44"/>
      <c r="J191" s="44"/>
    </row>
    <row r="192" spans="2:10">
      <c r="B192" s="129" t="s">
        <v>130</v>
      </c>
      <c r="C192" s="62">
        <v>1</v>
      </c>
      <c r="D192" s="63">
        <f t="shared" si="105"/>
        <v>1.2195121951219513E-2</v>
      </c>
      <c r="E192" s="83">
        <v>1</v>
      </c>
      <c r="F192" s="116">
        <f t="shared" si="106"/>
        <v>1.2195121951219513E-2</v>
      </c>
      <c r="G192" s="127"/>
      <c r="H192" s="44"/>
      <c r="I192" s="44"/>
      <c r="J192" s="44"/>
    </row>
    <row r="193" spans="2:10">
      <c r="B193" s="129" t="s">
        <v>131</v>
      </c>
      <c r="C193" s="62">
        <v>1</v>
      </c>
      <c r="D193" s="63">
        <f t="shared" si="105"/>
        <v>1.2195121951219513E-2</v>
      </c>
      <c r="E193" s="83">
        <v>1</v>
      </c>
      <c r="F193" s="116">
        <f t="shared" si="106"/>
        <v>1.2195121951219513E-2</v>
      </c>
      <c r="G193" s="127"/>
      <c r="H193" s="44"/>
      <c r="I193" s="44"/>
      <c r="J193" s="44"/>
    </row>
    <row r="194" spans="2:10">
      <c r="B194" s="129" t="s">
        <v>152</v>
      </c>
      <c r="C194" s="62">
        <v>1</v>
      </c>
      <c r="D194" s="63">
        <f t="shared" si="105"/>
        <v>1.2195121951219513E-2</v>
      </c>
      <c r="E194" s="83">
        <v>1</v>
      </c>
      <c r="F194" s="116">
        <f t="shared" si="106"/>
        <v>1.2195121951219513E-2</v>
      </c>
      <c r="G194" s="127"/>
      <c r="H194" s="44"/>
      <c r="I194" s="44"/>
      <c r="J194" s="44"/>
    </row>
    <row r="195" spans="2:10">
      <c r="B195" s="129" t="s">
        <v>132</v>
      </c>
      <c r="C195" s="62">
        <v>3</v>
      </c>
      <c r="D195" s="63">
        <f t="shared" si="105"/>
        <v>3.6585365853658534E-2</v>
      </c>
      <c r="E195" s="83">
        <v>3</v>
      </c>
      <c r="F195" s="116">
        <f t="shared" si="106"/>
        <v>3.6585365853658534E-2</v>
      </c>
      <c r="G195" s="127"/>
      <c r="H195" s="44"/>
      <c r="I195" s="44"/>
      <c r="J195" s="44"/>
    </row>
    <row r="196" spans="2:10">
      <c r="B196" s="129" t="s">
        <v>153</v>
      </c>
      <c r="C196" s="62">
        <v>1</v>
      </c>
      <c r="D196" s="63">
        <f t="shared" si="105"/>
        <v>1.2195121951219513E-2</v>
      </c>
      <c r="E196" s="83">
        <v>1</v>
      </c>
      <c r="F196" s="116">
        <f t="shared" si="106"/>
        <v>1.2195121951219513E-2</v>
      </c>
      <c r="G196" s="127"/>
      <c r="H196" s="44"/>
      <c r="I196" s="44"/>
      <c r="J196" s="44"/>
    </row>
    <row r="197" spans="2:10">
      <c r="B197" s="129" t="s">
        <v>133</v>
      </c>
      <c r="C197" s="62">
        <v>2</v>
      </c>
      <c r="D197" s="63">
        <f t="shared" si="105"/>
        <v>2.4390243902439025E-2</v>
      </c>
      <c r="E197" s="83">
        <v>2</v>
      </c>
      <c r="F197" s="116">
        <f t="shared" si="106"/>
        <v>2.4390243902439025E-2</v>
      </c>
      <c r="G197" s="127"/>
      <c r="H197" s="44"/>
      <c r="I197" s="44"/>
      <c r="J197" s="44"/>
    </row>
    <row r="198" spans="2:10">
      <c r="B198" s="129" t="s">
        <v>134</v>
      </c>
      <c r="C198" s="62">
        <v>2</v>
      </c>
      <c r="D198" s="63">
        <f t="shared" si="105"/>
        <v>2.4390243902439025E-2</v>
      </c>
      <c r="E198" s="83">
        <v>2</v>
      </c>
      <c r="F198" s="116">
        <f t="shared" si="106"/>
        <v>2.4390243902439025E-2</v>
      </c>
      <c r="G198" s="127"/>
      <c r="H198" s="44"/>
      <c r="I198" s="44"/>
      <c r="J198" s="44"/>
    </row>
    <row r="199" spans="2:10">
      <c r="B199" s="129" t="s">
        <v>135</v>
      </c>
      <c r="C199" s="62">
        <v>1</v>
      </c>
      <c r="D199" s="63">
        <f t="shared" si="105"/>
        <v>1.2195121951219513E-2</v>
      </c>
      <c r="E199" s="83">
        <v>1</v>
      </c>
      <c r="F199" s="116">
        <f t="shared" si="106"/>
        <v>1.2195121951219513E-2</v>
      </c>
      <c r="G199" s="127"/>
      <c r="H199" s="44"/>
      <c r="I199" s="44"/>
      <c r="J199" s="44"/>
    </row>
    <row r="200" spans="2:10">
      <c r="B200" s="129" t="s">
        <v>136</v>
      </c>
      <c r="C200" s="62">
        <v>1</v>
      </c>
      <c r="D200" s="63">
        <f t="shared" si="105"/>
        <v>1.2195121951219513E-2</v>
      </c>
      <c r="E200" s="83">
        <v>1</v>
      </c>
      <c r="F200" s="116">
        <f t="shared" si="106"/>
        <v>1.2195121951219513E-2</v>
      </c>
      <c r="G200" s="127"/>
      <c r="H200" s="44"/>
      <c r="I200" s="44"/>
      <c r="J200" s="44"/>
    </row>
    <row r="201" spans="2:10" ht="15.75" thickBot="1">
      <c r="B201" s="130" t="s">
        <v>13</v>
      </c>
      <c r="C201" s="64">
        <v>82</v>
      </c>
      <c r="D201" s="65">
        <v>1</v>
      </c>
      <c r="E201" s="84">
        <v>82</v>
      </c>
      <c r="F201" s="121">
        <v>1</v>
      </c>
      <c r="G201" s="44"/>
      <c r="H201" s="44"/>
      <c r="I201" s="44"/>
      <c r="J201" s="44"/>
    </row>
    <row r="202" spans="2:10" ht="15.75" thickTop="1">
      <c r="B202" s="44"/>
      <c r="C202" s="44"/>
      <c r="D202" s="44"/>
      <c r="E202" s="44"/>
      <c r="F202" s="131"/>
      <c r="G202" s="44"/>
      <c r="H202" s="44"/>
      <c r="I202" s="44"/>
      <c r="J202" s="44"/>
    </row>
    <row r="203" spans="2:10">
      <c r="B203" s="44"/>
      <c r="C203" s="44"/>
      <c r="D203" s="44"/>
      <c r="E203" s="44"/>
      <c r="F203" s="44"/>
      <c r="G203" s="44"/>
      <c r="H203" s="44"/>
      <c r="I203" s="44"/>
      <c r="J203" s="44"/>
    </row>
    <row r="204" spans="2:10" ht="24" customHeight="1">
      <c r="B204" s="151" t="s">
        <v>138</v>
      </c>
      <c r="C204" s="151"/>
      <c r="D204" s="151"/>
      <c r="E204" s="151"/>
      <c r="F204" s="151"/>
      <c r="G204" s="151"/>
      <c r="H204" s="151"/>
      <c r="I204" s="151"/>
      <c r="J204" s="151"/>
    </row>
    <row r="205" spans="2:10" ht="15.75" thickBot="1">
      <c r="B205" s="44"/>
      <c r="C205" s="44"/>
      <c r="D205" s="44"/>
      <c r="E205" s="44"/>
      <c r="F205" s="44"/>
      <c r="G205" s="44"/>
      <c r="H205" s="44"/>
      <c r="I205" s="44"/>
      <c r="J205" s="44"/>
    </row>
    <row r="206" spans="2:10" ht="15.75" thickTop="1">
      <c r="B206" s="178" t="s">
        <v>72</v>
      </c>
      <c r="C206" s="179"/>
      <c r="D206" s="172" t="s">
        <v>2</v>
      </c>
      <c r="E206" s="173"/>
      <c r="F206" s="173"/>
      <c r="G206" s="174"/>
      <c r="H206" s="127"/>
      <c r="I206" s="44"/>
      <c r="J206" s="44"/>
    </row>
    <row r="207" spans="2:10" ht="27.75" customHeight="1">
      <c r="B207" s="180"/>
      <c r="C207" s="181"/>
      <c r="D207" s="175" t="s">
        <v>45</v>
      </c>
      <c r="E207" s="176"/>
      <c r="F207" s="176" t="s">
        <v>13</v>
      </c>
      <c r="G207" s="177"/>
      <c r="H207" s="127"/>
      <c r="I207" s="44"/>
      <c r="J207" s="44"/>
    </row>
    <row r="208" spans="2:10" ht="24.75" thickBot="1">
      <c r="B208" s="182"/>
      <c r="C208" s="183"/>
      <c r="D208" s="77" t="s">
        <v>127</v>
      </c>
      <c r="E208" s="78" t="s">
        <v>139</v>
      </c>
      <c r="F208" s="78" t="s">
        <v>127</v>
      </c>
      <c r="G208" s="79" t="s">
        <v>139</v>
      </c>
      <c r="H208" s="127"/>
      <c r="I208" s="44"/>
      <c r="J208" s="44"/>
    </row>
    <row r="209" spans="2:10" ht="15.75" thickTop="1">
      <c r="B209" s="132" t="s">
        <v>140</v>
      </c>
      <c r="C209" s="133" t="s">
        <v>33</v>
      </c>
      <c r="D209" s="60">
        <v>18</v>
      </c>
      <c r="E209" s="61">
        <f>D209/82</f>
        <v>0.21951219512195122</v>
      </c>
      <c r="F209" s="83">
        <v>18</v>
      </c>
      <c r="G209" s="116">
        <f>F209/82</f>
        <v>0.21951219512195122</v>
      </c>
      <c r="H209" s="127"/>
      <c r="I209" s="44"/>
      <c r="J209" s="44"/>
    </row>
    <row r="210" spans="2:10">
      <c r="B210" s="134" t="s">
        <v>141</v>
      </c>
      <c r="C210" s="135" t="s">
        <v>33</v>
      </c>
      <c r="D210" s="62">
        <v>0</v>
      </c>
      <c r="E210" s="63">
        <f>D210/82</f>
        <v>0</v>
      </c>
      <c r="F210" s="83">
        <v>0</v>
      </c>
      <c r="G210" s="116">
        <f>F210/82</f>
        <v>0</v>
      </c>
      <c r="H210" s="127"/>
      <c r="I210" s="44"/>
      <c r="J210" s="44"/>
    </row>
    <row r="211" spans="2:10">
      <c r="B211" s="134" t="s">
        <v>142</v>
      </c>
      <c r="C211" s="135" t="s">
        <v>33</v>
      </c>
      <c r="D211" s="62">
        <v>6</v>
      </c>
      <c r="E211" s="63">
        <f t="shared" ref="E211:E220" si="107">D211/82</f>
        <v>7.3170731707317069E-2</v>
      </c>
      <c r="F211" s="83">
        <v>6</v>
      </c>
      <c r="G211" s="116">
        <f t="shared" ref="G211" si="108">F211/82</f>
        <v>7.3170731707317069E-2</v>
      </c>
      <c r="H211" s="127"/>
      <c r="I211" s="44"/>
      <c r="J211" s="44"/>
    </row>
    <row r="212" spans="2:10">
      <c r="B212" s="134" t="s">
        <v>143</v>
      </c>
      <c r="C212" s="135" t="s">
        <v>33</v>
      </c>
      <c r="D212" s="62">
        <v>0</v>
      </c>
      <c r="E212" s="63">
        <f t="shared" si="107"/>
        <v>0</v>
      </c>
      <c r="F212" s="83">
        <v>0</v>
      </c>
      <c r="G212" s="116">
        <f t="shared" ref="G212" si="109">F212/82</f>
        <v>0</v>
      </c>
      <c r="H212" s="127"/>
      <c r="I212" s="44"/>
      <c r="J212" s="44"/>
    </row>
    <row r="213" spans="2:10">
      <c r="B213" s="134" t="s">
        <v>144</v>
      </c>
      <c r="C213" s="135" t="s">
        <v>33</v>
      </c>
      <c r="D213" s="62">
        <v>28</v>
      </c>
      <c r="E213" s="63">
        <f t="shared" si="107"/>
        <v>0.34146341463414637</v>
      </c>
      <c r="F213" s="83">
        <v>28</v>
      </c>
      <c r="G213" s="116">
        <f t="shared" ref="G213" si="110">F213/82</f>
        <v>0.34146341463414637</v>
      </c>
      <c r="H213" s="127"/>
      <c r="I213" s="44"/>
      <c r="J213" s="44"/>
    </row>
    <row r="214" spans="2:10">
      <c r="B214" s="134" t="s">
        <v>145</v>
      </c>
      <c r="C214" s="135" t="s">
        <v>33</v>
      </c>
      <c r="D214" s="62">
        <v>10</v>
      </c>
      <c r="E214" s="63">
        <f t="shared" si="107"/>
        <v>0.12195121951219512</v>
      </c>
      <c r="F214" s="83">
        <v>10</v>
      </c>
      <c r="G214" s="116">
        <f t="shared" ref="G214" si="111">F214/82</f>
        <v>0.12195121951219512</v>
      </c>
      <c r="H214" s="127"/>
      <c r="I214" s="44"/>
      <c r="J214" s="44"/>
    </row>
    <row r="215" spans="2:10" ht="24">
      <c r="B215" s="134" t="s">
        <v>146</v>
      </c>
      <c r="C215" s="135" t="s">
        <v>33</v>
      </c>
      <c r="D215" s="62">
        <v>24</v>
      </c>
      <c r="E215" s="63">
        <f t="shared" si="107"/>
        <v>0.29268292682926828</v>
      </c>
      <c r="F215" s="83">
        <v>24</v>
      </c>
      <c r="G215" s="116">
        <f t="shared" ref="G215" si="112">F215/82</f>
        <v>0.29268292682926828</v>
      </c>
      <c r="H215" s="127"/>
      <c r="I215" s="44"/>
      <c r="J215" s="44"/>
    </row>
    <row r="216" spans="2:10">
      <c r="B216" s="134" t="s">
        <v>147</v>
      </c>
      <c r="C216" s="135" t="s">
        <v>33</v>
      </c>
      <c r="D216" s="62">
        <v>11</v>
      </c>
      <c r="E216" s="63">
        <f t="shared" si="107"/>
        <v>0.13414634146341464</v>
      </c>
      <c r="F216" s="83">
        <v>11</v>
      </c>
      <c r="G216" s="116">
        <f t="shared" ref="G216" si="113">F216/82</f>
        <v>0.13414634146341464</v>
      </c>
      <c r="H216" s="127"/>
      <c r="I216" s="44"/>
      <c r="J216" s="44"/>
    </row>
    <row r="217" spans="2:10" ht="24">
      <c r="B217" s="134" t="s">
        <v>148</v>
      </c>
      <c r="C217" s="135" t="s">
        <v>33</v>
      </c>
      <c r="D217" s="62">
        <v>8</v>
      </c>
      <c r="E217" s="63">
        <f t="shared" si="107"/>
        <v>9.7560975609756101E-2</v>
      </c>
      <c r="F217" s="83">
        <v>8</v>
      </c>
      <c r="G217" s="116">
        <f t="shared" ref="G217" si="114">F217/82</f>
        <v>9.7560975609756101E-2</v>
      </c>
      <c r="H217" s="127"/>
      <c r="I217" s="44"/>
      <c r="J217" s="44"/>
    </row>
    <row r="218" spans="2:10">
      <c r="B218" s="134" t="s">
        <v>149</v>
      </c>
      <c r="C218" s="135" t="s">
        <v>33</v>
      </c>
      <c r="D218" s="62">
        <v>0</v>
      </c>
      <c r="E218" s="63">
        <f t="shared" si="107"/>
        <v>0</v>
      </c>
      <c r="F218" s="83">
        <v>0</v>
      </c>
      <c r="G218" s="116">
        <f t="shared" ref="G218" si="115">F218/82</f>
        <v>0</v>
      </c>
      <c r="H218" s="127"/>
      <c r="I218" s="44"/>
      <c r="J218" s="44"/>
    </row>
    <row r="219" spans="2:10">
      <c r="B219" s="134" t="s">
        <v>150</v>
      </c>
      <c r="C219" s="135" t="s">
        <v>33</v>
      </c>
      <c r="D219" s="62">
        <v>0</v>
      </c>
      <c r="E219" s="63">
        <f t="shared" si="107"/>
        <v>0</v>
      </c>
      <c r="F219" s="83">
        <v>0</v>
      </c>
      <c r="G219" s="116">
        <f t="shared" ref="G219" si="116">F219/82</f>
        <v>0</v>
      </c>
      <c r="H219" s="127"/>
      <c r="I219" s="44"/>
      <c r="J219" s="44"/>
    </row>
    <row r="220" spans="2:10" ht="15.75" thickBot="1">
      <c r="B220" s="136" t="s">
        <v>151</v>
      </c>
      <c r="C220" s="137" t="s">
        <v>33</v>
      </c>
      <c r="D220" s="64">
        <v>1</v>
      </c>
      <c r="E220" s="65">
        <f t="shared" si="107"/>
        <v>1.2195121951219513E-2</v>
      </c>
      <c r="F220" s="84">
        <v>1</v>
      </c>
      <c r="G220" s="121">
        <f t="shared" ref="G220" si="117">F220/82</f>
        <v>1.2195121951219513E-2</v>
      </c>
      <c r="H220" s="127"/>
      <c r="I220" s="44"/>
      <c r="J220" s="44"/>
    </row>
    <row r="221" spans="2:10" ht="15.75" thickTop="1">
      <c r="B221" s="44"/>
      <c r="C221" s="44"/>
      <c r="D221" s="44"/>
      <c r="E221" s="44"/>
      <c r="F221" s="44"/>
      <c r="G221" s="131"/>
      <c r="H221" s="44"/>
      <c r="I221" s="44"/>
      <c r="J221" s="44"/>
    </row>
    <row r="222" spans="2:10">
      <c r="B222" s="44"/>
      <c r="C222" s="44"/>
      <c r="D222" s="44"/>
      <c r="E222" s="44"/>
      <c r="F222" s="44"/>
      <c r="G222" s="44"/>
      <c r="H222" s="44"/>
      <c r="I222" s="44"/>
      <c r="J222" s="44"/>
    </row>
  </sheetData>
  <mergeCells count="68">
    <mergeCell ref="B204:J204"/>
    <mergeCell ref="B206:C208"/>
    <mergeCell ref="D206:G206"/>
    <mergeCell ref="D207:E207"/>
    <mergeCell ref="F207:G207"/>
    <mergeCell ref="B184:J184"/>
    <mergeCell ref="B186:B188"/>
    <mergeCell ref="C186:F186"/>
    <mergeCell ref="C187:D187"/>
    <mergeCell ref="E187:F187"/>
    <mergeCell ref="B176:J176"/>
    <mergeCell ref="B178:B180"/>
    <mergeCell ref="C178:F178"/>
    <mergeCell ref="C179:D179"/>
    <mergeCell ref="E179:F179"/>
    <mergeCell ref="C131:D131"/>
    <mergeCell ref="E131:F131"/>
    <mergeCell ref="C136:F136"/>
    <mergeCell ref="C137:D137"/>
    <mergeCell ref="E137:F137"/>
    <mergeCell ref="C114:F114"/>
    <mergeCell ref="C115:D115"/>
    <mergeCell ref="B126:J126"/>
    <mergeCell ref="B128:J128"/>
    <mergeCell ref="C130:F130"/>
    <mergeCell ref="B84:E84"/>
    <mergeCell ref="B85:C85"/>
    <mergeCell ref="D85:E85"/>
    <mergeCell ref="B149:J149"/>
    <mergeCell ref="C151:F151"/>
    <mergeCell ref="B136:B138"/>
    <mergeCell ref="B89:G89"/>
    <mergeCell ref="C91:F91"/>
    <mergeCell ref="C92:D92"/>
    <mergeCell ref="E92:F92"/>
    <mergeCell ref="B101:G101"/>
    <mergeCell ref="H101:J101"/>
    <mergeCell ref="C103:F103"/>
    <mergeCell ref="C104:D104"/>
    <mergeCell ref="E104:F104"/>
    <mergeCell ref="B112:J112"/>
    <mergeCell ref="C152:D152"/>
    <mergeCell ref="E152:F152"/>
    <mergeCell ref="B164:J164"/>
    <mergeCell ref="C166:F166"/>
    <mergeCell ref="C167:D167"/>
    <mergeCell ref="E167:F167"/>
    <mergeCell ref="B83:G83"/>
    <mergeCell ref="E115:F115"/>
    <mergeCell ref="B8:H8"/>
    <mergeCell ref="B9:B11"/>
    <mergeCell ref="C9:H9"/>
    <mergeCell ref="C10:D10"/>
    <mergeCell ref="E10:F10"/>
    <mergeCell ref="G10:H10"/>
    <mergeCell ref="B22:H22"/>
    <mergeCell ref="B23:B24"/>
    <mergeCell ref="C23:D23"/>
    <mergeCell ref="E23:F23"/>
    <mergeCell ref="B15:J15"/>
    <mergeCell ref="B16:B18"/>
    <mergeCell ref="C16:J16"/>
    <mergeCell ref="C17:D17"/>
    <mergeCell ref="E17:F17"/>
    <mergeCell ref="G17:H17"/>
    <mergeCell ref="I17:J17"/>
    <mergeCell ref="B2:O2"/>
    <mergeCell ref="D4:L4"/>
  </mergeCells>
  <pageMargins left="0.7" right="0.7" top="0.75" bottom="0.75" header="0.3" footer="0.3"/>
  <pageSetup paperSize="9" orientation="portrait" r:id="rId1"/>
  <ignoredErrors>
    <ignoredError sqref="G12:G13 I19:I2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2"/>
  <sheetViews>
    <sheetView showGridLines="0" workbookViewId="0">
      <selection activeCell="M338" sqref="M338"/>
    </sheetView>
  </sheetViews>
  <sheetFormatPr defaultRowHeight="15"/>
  <cols>
    <col min="1" max="1" width="3.7109375" customWidth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48.75" customHeight="1">
      <c r="A2" s="2"/>
      <c r="B2" s="141" t="s">
        <v>73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58"/>
      <c r="P2" s="58"/>
      <c r="Q2" s="58"/>
      <c r="R2" s="58"/>
      <c r="S2" s="58"/>
      <c r="T2" s="58"/>
      <c r="U2" s="58"/>
      <c r="V2" s="58"/>
    </row>
    <row r="3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34.5" customHeight="1">
      <c r="A4" s="2"/>
      <c r="B4" s="2"/>
      <c r="C4" s="2"/>
      <c r="D4" s="142" t="s">
        <v>44</v>
      </c>
      <c r="E4" s="142"/>
      <c r="F4" s="142"/>
      <c r="G4" s="142"/>
      <c r="H4" s="142"/>
      <c r="I4" s="142"/>
      <c r="J4" s="142"/>
      <c r="K4" s="142"/>
      <c r="L4" s="142"/>
      <c r="M4" s="142"/>
      <c r="N4" s="57"/>
      <c r="O4" s="57"/>
      <c r="P4" s="57"/>
      <c r="Q4" s="57"/>
      <c r="R4" s="57"/>
      <c r="S4" s="57"/>
      <c r="T4" s="57"/>
      <c r="U4" s="57"/>
      <c r="V4" s="2"/>
    </row>
    <row r="6" spans="1:22" ht="15" customHeight="1"/>
    <row r="7" spans="1:22" ht="15" customHeight="1"/>
    <row r="8" spans="1:22" ht="15" customHeight="1"/>
    <row r="9" spans="1:22" ht="15" customHeight="1"/>
    <row r="10" spans="1:22" ht="15" customHeight="1"/>
    <row r="11" spans="1:22" ht="15" customHeight="1"/>
    <row r="12" spans="1:22" ht="15" customHeight="1"/>
    <row r="13" spans="1:22" ht="15" customHeight="1"/>
    <row r="14" spans="1:22" ht="15" customHeight="1"/>
    <row r="15" spans="1:22" ht="15" customHeight="1"/>
    <row r="16" spans="1:2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spans="10:13" ht="15" customHeight="1"/>
    <row r="130" spans="10:13" ht="15" customHeight="1">
      <c r="J130" s="85"/>
      <c r="K130" s="85"/>
      <c r="L130" s="85"/>
      <c r="M130" s="85"/>
    </row>
    <row r="131" spans="10:13" ht="15" customHeight="1">
      <c r="J131" s="85"/>
      <c r="K131" s="85"/>
      <c r="L131" s="85"/>
      <c r="M131" s="85"/>
    </row>
    <row r="132" spans="10:13" ht="15" customHeight="1">
      <c r="J132" s="86"/>
      <c r="K132" s="86"/>
      <c r="L132" s="86" t="s">
        <v>45</v>
      </c>
      <c r="M132" s="85"/>
    </row>
    <row r="133" spans="10:13" ht="15" customHeight="1">
      <c r="J133" s="184"/>
      <c r="K133" s="87" t="s">
        <v>62</v>
      </c>
      <c r="L133" s="88">
        <v>0.65853658536585369</v>
      </c>
      <c r="M133" s="85"/>
    </row>
    <row r="134" spans="10:13" ht="15" customHeight="1">
      <c r="J134" s="184"/>
      <c r="K134" s="87" t="s">
        <v>31</v>
      </c>
      <c r="L134" s="88">
        <v>0.15853658536585366</v>
      </c>
      <c r="M134" s="85"/>
    </row>
    <row r="135" spans="10:13" ht="15" customHeight="1">
      <c r="J135" s="184" t="s">
        <v>51</v>
      </c>
      <c r="K135" s="87" t="s">
        <v>22</v>
      </c>
      <c r="L135" s="88">
        <v>6.097560975609756E-2</v>
      </c>
      <c r="M135" s="85"/>
    </row>
    <row r="136" spans="10:13" ht="15" customHeight="1">
      <c r="J136" s="184"/>
      <c r="K136" s="87" t="s">
        <v>42</v>
      </c>
      <c r="L136" s="88">
        <v>0.12195121951219512</v>
      </c>
      <c r="M136" s="85"/>
    </row>
    <row r="137" spans="10:13" ht="15" customHeight="1">
      <c r="J137" s="184"/>
      <c r="K137" s="87" t="s">
        <v>23</v>
      </c>
      <c r="L137" s="88">
        <v>3.6585365853658534E-2</v>
      </c>
      <c r="M137" s="85"/>
    </row>
    <row r="138" spans="10:13" ht="15" customHeight="1">
      <c r="J138" s="184"/>
      <c r="K138" s="87" t="s">
        <v>66</v>
      </c>
      <c r="L138" s="88">
        <v>0.12195121951219512</v>
      </c>
      <c r="M138" s="85"/>
    </row>
    <row r="139" spans="10:13" ht="15" customHeight="1">
      <c r="J139" s="184"/>
      <c r="K139" s="87" t="s">
        <v>10</v>
      </c>
      <c r="L139" s="88">
        <v>0.10975609756097561</v>
      </c>
      <c r="M139" s="85"/>
    </row>
    <row r="140" spans="10:13" ht="15" customHeight="1">
      <c r="J140" s="184"/>
      <c r="K140" s="87" t="s">
        <v>5</v>
      </c>
      <c r="L140" s="88">
        <v>2.4390243902439025E-2</v>
      </c>
      <c r="M140" s="85"/>
    </row>
    <row r="141" spans="10:13" ht="15" customHeight="1">
      <c r="J141" s="85"/>
      <c r="K141" s="85"/>
      <c r="L141" s="85"/>
      <c r="M141" s="85"/>
    </row>
    <row r="142" spans="10:13" ht="15" customHeight="1">
      <c r="J142" s="85"/>
      <c r="K142" s="85"/>
      <c r="L142" s="85"/>
      <c r="M142" s="85"/>
    </row>
    <row r="143" spans="10:13" ht="15" customHeight="1">
      <c r="J143" s="85"/>
      <c r="K143" s="85"/>
      <c r="L143" s="85"/>
      <c r="M143" s="85"/>
    </row>
    <row r="144" spans="10:13" ht="15" customHeight="1">
      <c r="J144" s="85"/>
      <c r="K144" s="85"/>
      <c r="L144" s="85"/>
      <c r="M144" s="85"/>
    </row>
    <row r="145" spans="1:16" ht="15" customHeight="1"/>
    <row r="146" spans="1:16" ht="15" customHeight="1"/>
    <row r="147" spans="1:16" ht="15" customHeight="1"/>
    <row r="148" spans="1:16" ht="15" customHeight="1"/>
    <row r="149" spans="1:16" ht="15" customHeight="1"/>
    <row r="150" spans="1:16" ht="15" customHeight="1">
      <c r="J150" s="55"/>
      <c r="K150" s="55"/>
      <c r="L150" s="55"/>
      <c r="M150" s="55"/>
      <c r="N150" s="55"/>
      <c r="O150" s="55"/>
      <c r="P150" s="55"/>
    </row>
    <row r="151" spans="1:16" ht="15" customHeight="1">
      <c r="A151" s="138"/>
      <c r="B151" s="138"/>
      <c r="C151" s="138"/>
      <c r="J151" s="55"/>
      <c r="K151" s="55"/>
      <c r="L151" s="55"/>
      <c r="M151" s="55"/>
      <c r="N151" s="55"/>
      <c r="O151" s="55"/>
      <c r="P151" s="55"/>
    </row>
    <row r="152" spans="1:16" ht="15" customHeight="1">
      <c r="A152" s="138"/>
      <c r="B152" s="138"/>
      <c r="C152" s="138"/>
      <c r="J152" s="55"/>
      <c r="K152" s="55"/>
      <c r="L152" s="55"/>
      <c r="M152" s="55" t="s">
        <v>2</v>
      </c>
      <c r="N152" s="55"/>
      <c r="O152" s="55"/>
      <c r="P152" s="55"/>
    </row>
    <row r="153" spans="1:16" ht="15" customHeight="1">
      <c r="A153" s="138"/>
      <c r="B153" s="138"/>
      <c r="C153" s="138"/>
      <c r="J153" s="55"/>
      <c r="K153" s="55"/>
      <c r="L153" s="55"/>
      <c r="M153" s="55"/>
      <c r="N153" s="55"/>
      <c r="O153" s="55"/>
      <c r="P153" s="55"/>
    </row>
    <row r="154" spans="1:16" ht="15" customHeight="1">
      <c r="A154" s="138"/>
      <c r="B154" s="138"/>
      <c r="C154" s="138"/>
      <c r="J154" s="55"/>
      <c r="N154" s="55" t="s">
        <v>46</v>
      </c>
      <c r="O154" s="55"/>
      <c r="P154" s="55"/>
    </row>
    <row r="155" spans="1:16" ht="15" customHeight="1">
      <c r="A155" s="138"/>
      <c r="B155" s="138"/>
      <c r="C155" s="138"/>
      <c r="J155" s="55"/>
      <c r="N155" s="56">
        <v>7.2727272727272724E-2</v>
      </c>
      <c r="O155" s="55"/>
      <c r="P155" s="55"/>
    </row>
    <row r="156" spans="1:16" ht="15" customHeight="1">
      <c r="A156" s="138"/>
      <c r="B156" s="138"/>
      <c r="C156" s="138"/>
      <c r="J156" s="55"/>
      <c r="N156" s="56">
        <v>0</v>
      </c>
      <c r="O156" s="55"/>
      <c r="P156" s="55"/>
    </row>
    <row r="157" spans="1:16" ht="15" customHeight="1">
      <c r="A157" s="138"/>
      <c r="B157" s="138"/>
      <c r="C157" s="138"/>
      <c r="J157" s="55"/>
      <c r="N157" s="56">
        <v>1.8181818181818181E-2</v>
      </c>
      <c r="O157" s="55"/>
      <c r="P157" s="55"/>
    </row>
    <row r="158" spans="1:16" ht="15" customHeight="1">
      <c r="A158" s="138"/>
      <c r="B158" s="138"/>
      <c r="C158" s="138"/>
      <c r="J158" s="55"/>
      <c r="N158" s="56">
        <v>0</v>
      </c>
      <c r="O158" s="55"/>
      <c r="P158" s="55"/>
    </row>
    <row r="159" spans="1:16" ht="15" customHeight="1">
      <c r="J159" s="55"/>
      <c r="N159" s="56">
        <v>0</v>
      </c>
      <c r="O159" s="55"/>
      <c r="P159" s="55"/>
    </row>
    <row r="160" spans="1:16" ht="15" customHeight="1">
      <c r="J160" s="55"/>
      <c r="N160" s="56">
        <v>0</v>
      </c>
      <c r="O160" s="55"/>
      <c r="P160" s="55"/>
    </row>
    <row r="161" spans="10:16" ht="15" customHeight="1">
      <c r="J161" s="55"/>
      <c r="N161" s="56">
        <v>0</v>
      </c>
      <c r="O161" s="55"/>
      <c r="P161" s="55"/>
    </row>
    <row r="162" spans="10:16" ht="15" customHeight="1">
      <c r="J162" s="55"/>
      <c r="N162" s="56">
        <v>3.6363636363636362E-2</v>
      </c>
      <c r="O162" s="55"/>
      <c r="P162" s="55"/>
    </row>
    <row r="163" spans="10:16" ht="15" customHeight="1">
      <c r="J163" s="55"/>
      <c r="K163" s="55"/>
      <c r="L163" s="55"/>
      <c r="M163" s="55"/>
      <c r="N163" s="55"/>
      <c r="O163" s="55"/>
      <c r="P163" s="55"/>
    </row>
    <row r="164" spans="10:16" ht="15" customHeight="1">
      <c r="J164" s="55"/>
      <c r="K164" s="55"/>
      <c r="L164" s="55"/>
      <c r="M164" s="55"/>
      <c r="N164" s="55"/>
      <c r="O164" s="55"/>
      <c r="P164" s="55"/>
    </row>
    <row r="165" spans="10:16" ht="15" customHeight="1"/>
    <row r="166" spans="10:16" ht="15" customHeight="1"/>
    <row r="167" spans="10:16" ht="15" customHeight="1"/>
    <row r="168" spans="10:16" ht="15" customHeight="1"/>
    <row r="169" spans="10:16" ht="15" customHeight="1"/>
    <row r="170" spans="10:16" ht="15" customHeight="1"/>
    <row r="171" spans="10:16" ht="15" customHeight="1"/>
    <row r="172" spans="10:16" ht="15" customHeight="1"/>
    <row r="173" spans="10:16" ht="15" customHeight="1"/>
    <row r="174" spans="10:16" ht="15" customHeight="1"/>
    <row r="175" spans="10:16" ht="15" customHeight="1"/>
    <row r="176" spans="10:1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</sheetData>
  <mergeCells count="4">
    <mergeCell ref="J135:J140"/>
    <mergeCell ref="J133:J134"/>
    <mergeCell ref="D4:M4"/>
    <mergeCell ref="B2:N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showGridLines="0" zoomScale="90" zoomScaleNormal="90" workbookViewId="0">
      <pane ySplit="4" topLeftCell="A5" activePane="bottomLeft" state="frozen"/>
      <selection pane="bottomLeft" activeCell="A2" sqref="A2"/>
    </sheetView>
  </sheetViews>
  <sheetFormatPr defaultRowHeight="15"/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0.75" customHeight="1">
      <c r="A2" s="2"/>
      <c r="B2" s="185" t="s">
        <v>24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3.75" customHeight="1">
      <c r="A4" s="142" t="s">
        <v>71</v>
      </c>
      <c r="B4" s="142"/>
      <c r="C4" s="142"/>
      <c r="D4" s="142"/>
      <c r="E4" s="142"/>
      <c r="F4" s="142"/>
      <c r="G4" s="142"/>
      <c r="H4" s="142"/>
      <c r="I4" s="142"/>
      <c r="J4" s="2"/>
      <c r="K4" s="142" t="s">
        <v>154</v>
      </c>
      <c r="L4" s="142"/>
      <c r="M4" s="142"/>
      <c r="N4" s="142"/>
      <c r="O4" s="142"/>
      <c r="P4" s="142"/>
      <c r="Q4" s="142"/>
      <c r="R4" s="142"/>
      <c r="S4" s="142"/>
    </row>
  </sheetData>
  <mergeCells count="3">
    <mergeCell ref="B2:R2"/>
    <mergeCell ref="A4:I4"/>
    <mergeCell ref="K4:S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FOOT</vt:lpstr>
      <vt:lpstr>Gràfics</vt:lpstr>
      <vt:lpstr>Comparativa</vt:lpstr>
    </vt:vector>
  </TitlesOfParts>
  <Company>UPCnet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GPAQ</cp:lastModifiedBy>
  <dcterms:created xsi:type="dcterms:W3CDTF">2011-09-12T11:47:46Z</dcterms:created>
  <dcterms:modified xsi:type="dcterms:W3CDTF">2016-11-03T09:56:31Z</dcterms:modified>
</cp:coreProperties>
</file>